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rofesor\Desktop\FINANCIJSKI PLAN 2023-2025\"/>
    </mc:Choice>
  </mc:AlternateContent>
  <xr:revisionPtr revIDLastSave="0" documentId="13_ncr:1_{426F3390-602C-4BB6-A61D-26D6B5AE6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 II OŠ" sheetId="1" r:id="rId1"/>
    <sheet name="Opći dio II SŠ" sheetId="2" r:id="rId2"/>
  </sheets>
  <definedNames>
    <definedName name="_xlnm._FilterDatabase" localSheetId="0" hidden="1">'Opći dio II OŠ'!$A$8:$K$8</definedName>
    <definedName name="_xlnm._FilterDatabase" localSheetId="1" hidden="1">'Opći dio II SŠ'!$A$8:$K$8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0" i="2" l="1"/>
  <c r="J40" i="2"/>
  <c r="I40" i="2"/>
  <c r="G39" i="2"/>
  <c r="K39" i="2" s="1"/>
  <c r="F39" i="2"/>
  <c r="E39" i="2"/>
  <c r="D39" i="2"/>
  <c r="C39" i="2"/>
  <c r="K37" i="2"/>
  <c r="J37" i="2"/>
  <c r="I37" i="2"/>
  <c r="G36" i="2"/>
  <c r="K36" i="2" s="1"/>
  <c r="F36" i="2"/>
  <c r="E36" i="2"/>
  <c r="D36" i="2"/>
  <c r="C36" i="2"/>
  <c r="K35" i="2"/>
  <c r="J35" i="2"/>
  <c r="I35" i="2"/>
  <c r="K34" i="2"/>
  <c r="J34" i="2"/>
  <c r="I34" i="2"/>
  <c r="K33" i="2"/>
  <c r="J33" i="2"/>
  <c r="I33" i="2"/>
  <c r="G32" i="2"/>
  <c r="F32" i="2"/>
  <c r="E32" i="2"/>
  <c r="I32" i="2" s="1"/>
  <c r="D32" i="2"/>
  <c r="C32" i="2"/>
  <c r="K30" i="2"/>
  <c r="J30" i="2"/>
  <c r="I30" i="2"/>
  <c r="K29" i="2"/>
  <c r="J29" i="2"/>
  <c r="I29" i="2"/>
  <c r="K28" i="2"/>
  <c r="J28" i="2"/>
  <c r="I28" i="2"/>
  <c r="G27" i="2"/>
  <c r="K27" i="2" s="1"/>
  <c r="F27" i="2"/>
  <c r="E27" i="2"/>
  <c r="D27" i="2"/>
  <c r="C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G18" i="2"/>
  <c r="F18" i="2"/>
  <c r="E18" i="2"/>
  <c r="I18" i="2" s="1"/>
  <c r="D18" i="2"/>
  <c r="C18" i="2"/>
  <c r="K17" i="2"/>
  <c r="J17" i="2"/>
  <c r="I17" i="2"/>
  <c r="K16" i="2"/>
  <c r="J16" i="2"/>
  <c r="I16" i="2"/>
  <c r="G15" i="2"/>
  <c r="F15" i="2"/>
  <c r="E15" i="2"/>
  <c r="D15" i="2"/>
  <c r="H15" i="2" s="1"/>
  <c r="C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G8" i="2"/>
  <c r="K8" i="2" s="1"/>
  <c r="F8" i="2"/>
  <c r="E8" i="2"/>
  <c r="D8" i="2"/>
  <c r="C8" i="2"/>
  <c r="I8" i="2" l="1"/>
  <c r="J15" i="2"/>
  <c r="K32" i="2"/>
  <c r="I36" i="2"/>
  <c r="I39" i="2"/>
  <c r="K18" i="2"/>
  <c r="I27" i="2"/>
  <c r="H8" i="2"/>
  <c r="J8" i="2"/>
  <c r="I15" i="2"/>
  <c r="K15" i="2"/>
  <c r="H18" i="2"/>
  <c r="J18" i="2"/>
  <c r="H27" i="2"/>
  <c r="J27" i="2"/>
  <c r="H32" i="2"/>
  <c r="J32" i="2"/>
  <c r="H36" i="2"/>
  <c r="J36" i="2"/>
  <c r="H39" i="2"/>
  <c r="J39" i="2"/>
  <c r="D8" i="1"/>
  <c r="E8" i="1"/>
  <c r="F8" i="1"/>
  <c r="G8" i="1"/>
  <c r="C8" i="1"/>
  <c r="H8" i="1" s="1"/>
  <c r="C39" i="1" l="1"/>
  <c r="C36" i="1"/>
  <c r="I34" i="1" l="1"/>
  <c r="J35" i="1"/>
  <c r="K37" i="1"/>
  <c r="I10" i="1"/>
  <c r="I14" i="1"/>
  <c r="J16" i="1"/>
  <c r="K17" i="1"/>
  <c r="I21" i="1"/>
  <c r="J22" i="1"/>
  <c r="K23" i="1"/>
  <c r="I25" i="1"/>
  <c r="J26" i="1"/>
  <c r="I30" i="1"/>
  <c r="K13" i="1"/>
  <c r="J28" i="1"/>
  <c r="I40" i="1"/>
  <c r="J10" i="1"/>
  <c r="I13" i="1"/>
  <c r="J14" i="1"/>
  <c r="K16" i="1"/>
  <c r="I20" i="1"/>
  <c r="J21" i="1"/>
  <c r="K22" i="1"/>
  <c r="I24" i="1"/>
  <c r="J25" i="1"/>
  <c r="K26" i="1"/>
  <c r="I29" i="1"/>
  <c r="J30" i="1"/>
  <c r="K33" i="1"/>
  <c r="I35" i="1"/>
  <c r="D36" i="1"/>
  <c r="H36" i="1" s="1"/>
  <c r="F39" i="1"/>
  <c r="J40" i="1"/>
  <c r="G36" i="1"/>
  <c r="G27" i="1"/>
  <c r="K29" i="1"/>
  <c r="C27" i="1"/>
  <c r="D27" i="1"/>
  <c r="F32" i="1"/>
  <c r="J33" i="1"/>
  <c r="G32" i="1"/>
  <c r="K34" i="1"/>
  <c r="C32" i="1"/>
  <c r="D32" i="1"/>
  <c r="F36" i="1"/>
  <c r="J37" i="1"/>
  <c r="D39" i="1"/>
  <c r="H39" i="1" s="1"/>
  <c r="J20" i="1"/>
  <c r="K21" i="1"/>
  <c r="C18" i="1"/>
  <c r="I23" i="1"/>
  <c r="J24" i="1"/>
  <c r="K25" i="1"/>
  <c r="I28" i="1"/>
  <c r="J29" i="1"/>
  <c r="K30" i="1"/>
  <c r="E27" i="1"/>
  <c r="I33" i="1"/>
  <c r="J34" i="1"/>
  <c r="K35" i="1"/>
  <c r="E32" i="1"/>
  <c r="E36" i="1"/>
  <c r="I37" i="1"/>
  <c r="G39" i="1"/>
  <c r="K40" i="1"/>
  <c r="E39" i="1"/>
  <c r="E18" i="1"/>
  <c r="I9" i="1"/>
  <c r="I12" i="1"/>
  <c r="G15" i="1"/>
  <c r="D18" i="1"/>
  <c r="K11" i="1"/>
  <c r="K12" i="1"/>
  <c r="E15" i="1"/>
  <c r="I16" i="1"/>
  <c r="F15" i="1"/>
  <c r="J17" i="1"/>
  <c r="G18" i="1"/>
  <c r="K10" i="1"/>
  <c r="J11" i="1"/>
  <c r="J12" i="1"/>
  <c r="J13" i="1"/>
  <c r="K14" i="1"/>
  <c r="C15" i="1"/>
  <c r="D15" i="1"/>
  <c r="I17" i="1"/>
  <c r="K20" i="1"/>
  <c r="I22" i="1"/>
  <c r="J23" i="1"/>
  <c r="K24" i="1"/>
  <c r="I26" i="1"/>
  <c r="F18" i="1"/>
  <c r="K28" i="1"/>
  <c r="F27" i="1"/>
  <c r="J9" i="1"/>
  <c r="K9" i="1"/>
  <c r="I32" i="1" l="1"/>
  <c r="I39" i="1"/>
  <c r="I36" i="1"/>
  <c r="J18" i="1"/>
  <c r="H27" i="1"/>
  <c r="I27" i="1"/>
  <c r="I18" i="1"/>
  <c r="J36" i="1"/>
  <c r="K27" i="1"/>
  <c r="J39" i="1"/>
  <c r="J27" i="1"/>
  <c r="K39" i="1"/>
  <c r="J32" i="1"/>
  <c r="K15" i="1"/>
  <c r="I15" i="1"/>
  <c r="K32" i="1"/>
  <c r="K36" i="1"/>
  <c r="H18" i="1"/>
  <c r="H32" i="1"/>
  <c r="K8" i="1"/>
  <c r="H15" i="1"/>
  <c r="K18" i="1"/>
  <c r="J15" i="1"/>
  <c r="J8" i="1"/>
  <c r="I11" i="1" l="1"/>
  <c r="I8" i="1" l="1"/>
</calcChain>
</file>

<file path=xl/sharedStrings.xml><?xml version="1.0" encoding="utf-8"?>
<sst xmlns="http://schemas.openxmlformats.org/spreadsheetml/2006/main" count="184" uniqueCount="79">
  <si>
    <t/>
  </si>
  <si>
    <t>IZVRŠENJE</t>
  </si>
  <si>
    <t>PLAN</t>
  </si>
  <si>
    <t>PROJEKCIJA</t>
  </si>
  <si>
    <t>INDEX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</si>
  <si>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</si>
  <si>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</si>
  <si>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</si>
  <si>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</si>
  <si>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</si>
  <si>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</si>
  <si>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</si>
  <si>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</si>
  <si>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</si>
  <si>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BROJ KONTA</t>
  </si>
  <si>
    <t>VRSTA PRIHODA / PRIMITAKA</t>
  </si>
  <si>
    <t>2/1</t>
  </si>
  <si>
    <t>3/2</t>
  </si>
  <si>
    <t>4/3</t>
  </si>
  <si>
    <t>5/4</t>
  </si>
  <si>
    <t>A. RAČUN PRIHODA I RASHODA</t>
  </si>
  <si>
    <t>Prihodi poslovanja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</si>
  <si>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</si>
  <si>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</si>
  <si>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</si>
  <si>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</si>
  <si>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</si>
  <si>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</si>
  <si>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</si>
  <si>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</si>
  <si>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</si>
  <si>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</si>
  <si>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</si>
  <si>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</si>
  <si>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</si>
  <si>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</si>
  <si>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</si>
  <si>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</si>
  <si>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</si>
  <si>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</si>
  <si>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</si>
  <si>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</si>
  <si>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</si>
  <si>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</si>
  <si>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</si>
  <si>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</si>
  <si>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</si>
  <si>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</si>
  <si>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</si>
  <si>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</si>
  <si>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</si>
  <si>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</si>
  <si>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</si>
  <si>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</si>
  <si>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</si>
  <si>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</si>
  <si>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</si>
  <si>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</si>
  <si>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</si>
  <si>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</si>
  <si>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</si>
  <si>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 / FINANCIRANJA</t>
  </si>
  <si>
    <t>Primici od financijske imovine i zaduživanja</t>
  </si>
  <si>
    <t>81</t>
  </si>
  <si>
    <t>Primljeni povrati glavnica danih zajmova i depozita</t>
  </si>
  <si>
    <t>83</t>
  </si>
  <si>
    <t>Primici od prodaje dionica i udjela u glavnici</t>
  </si>
  <si>
    <t>84</t>
  </si>
  <si>
    <t>Primici od zaduživanja</t>
  </si>
  <si>
    <t>Izdaci za financijsku imovinu i otplate zajmova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</si>
  <si>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</si>
  <si>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</si>
  <si>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</si>
  <si>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</si>
  <si>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</si>
  <si>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</si>
  <si>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>Funkcijska klasifikacija 0912 Osnovno školstvo</t>
  </si>
  <si>
    <t>Prihodi i rashodi te primici i izdaci iskazani po ekonomskoj klasifikaciji utvrđuju se u Računu prihoda i rashoda i Računu financiranja proračuna za 2023. i projekcijama 2024. i 2025. kako slijedi:</t>
  </si>
  <si>
    <t>Funkcijska klasifikacija 0922 Višesrednjoškolsko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</si>
</sst>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4" fontId="4" fillId="3" borderId="0" xfId="0" applyNumberFormat="1" applyFont="1" applyFill="1"/>
    <xf numFmtId="3" fontId="4" fillId="3" borderId="0" xfId="0" applyNumberFormat="1" applyFont="1" applyFill="1"/>
    <xf numFmtId="4" fontId="4" fillId="4" borderId="0" xfId="0" applyNumberFormat="1" applyFont="1" applyFill="1"/>
    <xf numFmtId="4" fontId="4" fillId="4" borderId="0" xfId="0" applyNumberFormat="1" applyFont="1" applyFill="1" applyAlignment="1">
      <alignment horizontal="left" vertical="top" wrapText="1"/>
    </xf>
    <xf numFmtId="3" fontId="4" fillId="4" borderId="0" xfId="0" applyNumberFormat="1" applyFont="1" applyFill="1"/>
    <xf numFmtId="4" fontId="3" fillId="0" borderId="0" xfId="0" applyNumberFormat="1" applyFont="1"/>
    <xf numFmtId="4" fontId="3" fillId="0" borderId="0" xfId="0" applyNumberFormat="1" applyFont="1" applyAlignment="1">
      <alignment horizontal="left" vertical="top" wrapText="1"/>
    </xf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2" borderId="0" xfId="0" applyNumberFormat="1" applyFont="1" applyFill="1" applyBorder="1" applyAlignment="1" applyProtection="1">
      <alignment horizontal="center" vertical="top"/>
    </xf>
    <xf numFmtId="4" fontId="4" fillId="3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C41" sqref="C41"/>
    </sheetView>
  </sheetViews>
  <sheetFormatPr defaultRowHeight="12.75" x14ac:dyDescent="0.2"/>
  <cols>
    <col min="1" max="1" width="5.42578125" customWidth="1"/>
    <col min="2" max="2" width="28.7109375" style="15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6"/>
      <c r="D7" s="6"/>
      <c r="E7" s="6"/>
      <c r="F7" s="6"/>
      <c r="G7" s="6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498921.4</v>
      </c>
      <c r="D8" s="8">
        <f t="shared" ref="D8:G8" si="0">SUM(D9+D10+D11+D12+D13+D14)</f>
        <v>475743</v>
      </c>
      <c r="E8" s="8">
        <f t="shared" si="0"/>
        <v>575395</v>
      </c>
      <c r="F8" s="8">
        <f t="shared" si="0"/>
        <v>575395</v>
      </c>
      <c r="G8" s="8">
        <f t="shared" si="0"/>
        <v>575395</v>
      </c>
      <c r="H8" s="8">
        <f>D8/C8*100</f>
        <v>95.354298292276098</v>
      </c>
      <c r="I8" s="8">
        <f t="shared" ref="I8:K8" si="1">E8/D8*100</f>
        <v>120.94660352333086</v>
      </c>
      <c r="J8" s="8">
        <f t="shared" si="1"/>
        <v>100</v>
      </c>
      <c r="K8" s="8">
        <f t="shared" si="1"/>
        <v>100</v>
      </c>
    </row>
    <row r="9" spans="1:14" ht="39" customHeight="1" x14ac:dyDescent="0.2">
      <c r="A9" s="11" t="s">
        <v>22</v>
      </c>
      <c r="B9" s="12" t="s">
        <v>23</v>
      </c>
      <c r="C9" s="11">
        <v>361085</v>
      </c>
      <c r="D9" s="11">
        <v>355239</v>
      </c>
      <c r="E9" s="11">
        <v>435955</v>
      </c>
      <c r="F9" s="11">
        <v>435955</v>
      </c>
      <c r="G9" s="11">
        <v>435955</v>
      </c>
      <c r="H9" s="13"/>
      <c r="I9" s="13">
        <f t="shared" ref="I9:K9" si="2">(E9/D9*100)</f>
        <v>122.72160432835359</v>
      </c>
      <c r="J9" s="13">
        <f t="shared" si="2"/>
        <v>100</v>
      </c>
      <c r="K9" s="13">
        <f t="shared" si="2"/>
        <v>100</v>
      </c>
      <c r="N9" s="16"/>
    </row>
    <row r="10" spans="1:14" x14ac:dyDescent="0.2">
      <c r="A10" s="11" t="s">
        <v>24</v>
      </c>
      <c r="B10" s="12" t="s">
        <v>25</v>
      </c>
      <c r="C10" s="11">
        <v>0.4</v>
      </c>
      <c r="D10" s="11"/>
      <c r="E10" s="11"/>
      <c r="F10" s="11"/>
      <c r="G10" s="11"/>
      <c r="H10" s="13"/>
      <c r="I10" s="13" t="e">
        <f t="shared" ref="I10:K10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ref="I11:K11" si="4">E11/D11*100</f>
        <v>#DIV/0!</v>
      </c>
      <c r="J11" s="13" t="e">
        <f t="shared" si="4"/>
        <v>#DIV/0!</v>
      </c>
      <c r="K11" s="13" t="e">
        <f t="shared" si="4"/>
        <v>#DIV/0!</v>
      </c>
    </row>
    <row r="12" spans="1:14" ht="38.25" x14ac:dyDescent="0.2">
      <c r="A12" s="11" t="s">
        <v>28</v>
      </c>
      <c r="B12" s="12" t="s">
        <v>29</v>
      </c>
      <c r="C12" s="11">
        <v>14504</v>
      </c>
      <c r="D12" s="11">
        <v>3982</v>
      </c>
      <c r="E12" s="11">
        <v>6312</v>
      </c>
      <c r="F12" s="11">
        <v>6312</v>
      </c>
      <c r="G12" s="11">
        <v>6312</v>
      </c>
      <c r="H12" s="13"/>
      <c r="I12" s="13">
        <f t="shared" ref="I12:K12" si="5">E12/D12*100</f>
        <v>158.51330989452538</v>
      </c>
      <c r="J12" s="13">
        <f t="shared" si="5"/>
        <v>100</v>
      </c>
      <c r="K12" s="13">
        <f t="shared" si="5"/>
        <v>100</v>
      </c>
    </row>
    <row r="13" spans="1:14" ht="38.25" x14ac:dyDescent="0.2">
      <c r="A13" s="11" t="s">
        <v>30</v>
      </c>
      <c r="B13" s="12" t="s">
        <v>31</v>
      </c>
      <c r="C13" s="11">
        <v>123332</v>
      </c>
      <c r="D13" s="11">
        <v>116522</v>
      </c>
      <c r="E13" s="11">
        <v>133128</v>
      </c>
      <c r="F13" s="11">
        <v>133128</v>
      </c>
      <c r="G13" s="11">
        <v>133128</v>
      </c>
      <c r="H13" s="13"/>
      <c r="I13" s="13">
        <f t="shared" ref="I13:K13" si="6">E13/D13*100</f>
        <v>114.25138600435969</v>
      </c>
      <c r="J13" s="13">
        <f t="shared" si="6"/>
        <v>100</v>
      </c>
      <c r="K13" s="13">
        <f t="shared" si="6"/>
        <v>100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ref="I14:K14" si="7">E14/D14*100</f>
        <v>#DIV/0!</v>
      </c>
      <c r="J14" s="13" t="e">
        <f t="shared" si="7"/>
        <v>#DIV/0!</v>
      </c>
      <c r="K14" s="13" t="e">
        <f t="shared" si="7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ref="I15:K16" si="8">E15/D15*100</f>
        <v>#DIV/0!</v>
      </c>
      <c r="J15" s="10" t="e">
        <f t="shared" si="8"/>
        <v>#DIV/0!</v>
      </c>
      <c r="K15" s="10" t="e">
        <f t="shared" si="8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8"/>
        <v>#DIV/0!</v>
      </c>
      <c r="J16" s="13" t="e">
        <f t="shared" si="8"/>
        <v>#DIV/0!</v>
      </c>
      <c r="K16" s="13" t="e">
        <f t="shared" si="8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ref="I17:K17" si="9">E17/D17*100</f>
        <v>#DIV/0!</v>
      </c>
      <c r="J17" s="13" t="e">
        <f t="shared" si="9"/>
        <v>#DIV/0!</v>
      </c>
      <c r="K17" s="13" t="e">
        <f t="shared" si="9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478644</v>
      </c>
      <c r="D18" s="8">
        <f>SUM(D20+D21+D22+D23+D24+D25+D26)</f>
        <v>479655</v>
      </c>
      <c r="E18" s="8">
        <f>SUM(E20+E21+E22+E23+E24+E25+E26)</f>
        <v>552026</v>
      </c>
      <c r="F18" s="8">
        <f>SUM(F20+F21+F22+F23+F24+F25+F26)</f>
        <v>552026</v>
      </c>
      <c r="G18" s="8">
        <f>SUM(G20+G21+G22+G23+G24+G25+G26)</f>
        <v>552026</v>
      </c>
      <c r="H18" s="10">
        <f>D18/C18*100</f>
        <v>100.21122170130619</v>
      </c>
      <c r="I18" s="10">
        <f t="shared" ref="I18:K18" si="10">E18/D18*100</f>
        <v>115.08813626460686</v>
      </c>
      <c r="J18" s="10">
        <f t="shared" si="10"/>
        <v>100</v>
      </c>
      <c r="K18" s="10">
        <f t="shared" si="10"/>
        <v>100</v>
      </c>
    </row>
    <row r="19" spans="1:11" ht="25.5" x14ac:dyDescent="0.2">
      <c r="A19" s="11"/>
      <c r="B19" s="12" t="s">
        <v>76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>
        <v>342750</v>
      </c>
      <c r="D20" s="11">
        <v>341233</v>
      </c>
      <c r="E20" s="11">
        <v>417574</v>
      </c>
      <c r="F20" s="11">
        <v>417574</v>
      </c>
      <c r="G20" s="11">
        <v>417574</v>
      </c>
      <c r="H20" s="13"/>
      <c r="I20" s="13">
        <f t="shared" ref="I20:K20" si="11">E20/D20*100</f>
        <v>122.37210351871009</v>
      </c>
      <c r="J20" s="13">
        <f t="shared" si="11"/>
        <v>100</v>
      </c>
      <c r="K20" s="13">
        <f t="shared" si="11"/>
        <v>100</v>
      </c>
    </row>
    <row r="21" spans="1:11" x14ac:dyDescent="0.2">
      <c r="A21" s="11" t="s">
        <v>42</v>
      </c>
      <c r="B21" s="12" t="s">
        <v>43</v>
      </c>
      <c r="C21" s="11">
        <v>130474</v>
      </c>
      <c r="D21" s="11">
        <v>137132</v>
      </c>
      <c r="E21" s="11">
        <v>129932</v>
      </c>
      <c r="F21" s="11">
        <v>129932</v>
      </c>
      <c r="G21" s="11">
        <v>129932</v>
      </c>
      <c r="H21" s="13"/>
      <c r="I21" s="13">
        <f t="shared" ref="I21:K21" si="12">E21/D21*100</f>
        <v>94.749584342093755</v>
      </c>
      <c r="J21" s="13">
        <f t="shared" si="12"/>
        <v>100</v>
      </c>
      <c r="K21" s="13">
        <f t="shared" si="12"/>
        <v>100</v>
      </c>
    </row>
    <row r="22" spans="1:11" x14ac:dyDescent="0.2">
      <c r="A22" s="11" t="s">
        <v>44</v>
      </c>
      <c r="B22" s="12" t="s">
        <v>45</v>
      </c>
      <c r="C22" s="11">
        <v>917</v>
      </c>
      <c r="D22" s="11">
        <v>426</v>
      </c>
      <c r="E22" s="11">
        <v>426</v>
      </c>
      <c r="F22" s="11">
        <v>426</v>
      </c>
      <c r="G22" s="11">
        <v>426</v>
      </c>
      <c r="H22" s="13"/>
      <c r="I22" s="13">
        <f t="shared" ref="I22:K22" si="13">E22/D22*100</f>
        <v>100</v>
      </c>
      <c r="J22" s="13">
        <f t="shared" si="13"/>
        <v>100</v>
      </c>
      <c r="K22" s="13">
        <f t="shared" si="13"/>
        <v>100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ref="I23:K23" si="14">E23/D23*100</f>
        <v>#DIV/0!</v>
      </c>
      <c r="J23" s="13" t="e">
        <f t="shared" si="14"/>
        <v>#DIV/0!</v>
      </c>
      <c r="K23" s="13" t="e">
        <f t="shared" si="14"/>
        <v>#DIV/0!</v>
      </c>
    </row>
    <row r="24" spans="1:11" ht="25.5" x14ac:dyDescent="0.2">
      <c r="A24" s="11" t="s">
        <v>48</v>
      </c>
      <c r="B24" s="12" t="s">
        <v>49</v>
      </c>
      <c r="C24" s="11">
        <v>300</v>
      </c>
      <c r="D24" s="11"/>
      <c r="E24" s="11"/>
      <c r="F24" s="11"/>
      <c r="G24" s="11"/>
      <c r="H24" s="13"/>
      <c r="I24" s="13" t="e">
        <f t="shared" ref="I24:K24" si="15">E24/D24*100</f>
        <v>#DIV/0!</v>
      </c>
      <c r="J24" s="13" t="e">
        <f t="shared" si="15"/>
        <v>#DIV/0!</v>
      </c>
      <c r="K24" s="13" t="e">
        <f t="shared" si="15"/>
        <v>#DIV/0!</v>
      </c>
    </row>
    <row r="25" spans="1:11" ht="38.25" x14ac:dyDescent="0.2">
      <c r="A25" s="11" t="s">
        <v>50</v>
      </c>
      <c r="B25" s="12" t="s">
        <v>51</v>
      </c>
      <c r="C25" s="11">
        <v>4203</v>
      </c>
      <c r="D25" s="11">
        <v>864</v>
      </c>
      <c r="E25" s="11">
        <v>4094</v>
      </c>
      <c r="F25" s="11">
        <v>4094</v>
      </c>
      <c r="G25" s="11">
        <v>4094</v>
      </c>
      <c r="H25" s="13"/>
      <c r="I25" s="13">
        <f t="shared" ref="I25:K25" si="16">E25/D25*100</f>
        <v>473.84259259259255</v>
      </c>
      <c r="J25" s="13">
        <f t="shared" si="16"/>
        <v>100</v>
      </c>
      <c r="K25" s="13">
        <f t="shared" si="16"/>
        <v>100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ref="I26:K26" si="17">E26/D26*100</f>
        <v>#DIV/0!</v>
      </c>
      <c r="J26" s="13" t="e">
        <f t="shared" si="17"/>
        <v>#DIV/0!</v>
      </c>
      <c r="K26" s="13" t="e">
        <f t="shared" si="17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31919</v>
      </c>
      <c r="D27" s="8">
        <f>SUM(D28+D29+D30)</f>
        <v>7900</v>
      </c>
      <c r="E27" s="8">
        <f>SUM(E28+E29+E30)</f>
        <v>23369</v>
      </c>
      <c r="F27" s="8">
        <f>SUM(F28+F29+F30)</f>
        <v>23369</v>
      </c>
      <c r="G27" s="8">
        <f>SUM(G28+G29+G30)</f>
        <v>23369</v>
      </c>
      <c r="H27" s="10">
        <f>D27/C27*100</f>
        <v>24.750148814185906</v>
      </c>
      <c r="I27" s="10">
        <f t="shared" ref="I27:K28" si="18">E27/D27*100</f>
        <v>295.81012658227849</v>
      </c>
      <c r="J27" s="10">
        <f t="shared" si="18"/>
        <v>100</v>
      </c>
      <c r="K27" s="10">
        <f t="shared" si="18"/>
        <v>100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18"/>
        <v>#DIV/0!</v>
      </c>
      <c r="J28" s="13" t="e">
        <f t="shared" si="18"/>
        <v>#DIV/0!</v>
      </c>
      <c r="K28" s="13" t="e">
        <f t="shared" si="18"/>
        <v>#DIV/0!</v>
      </c>
    </row>
    <row r="29" spans="1:11" ht="38.25" x14ac:dyDescent="0.2">
      <c r="A29" s="11" t="s">
        <v>57</v>
      </c>
      <c r="B29" s="12" t="s">
        <v>58</v>
      </c>
      <c r="C29" s="11">
        <v>12011</v>
      </c>
      <c r="D29" s="11">
        <v>7900</v>
      </c>
      <c r="E29" s="11">
        <v>7443</v>
      </c>
      <c r="F29" s="11">
        <v>7443</v>
      </c>
      <c r="G29" s="11">
        <v>7443</v>
      </c>
      <c r="H29" s="13"/>
      <c r="I29" s="13">
        <f t="shared" ref="I29:K29" si="19">E29/D29*100</f>
        <v>94.215189873417728</v>
      </c>
      <c r="J29" s="13">
        <f t="shared" si="19"/>
        <v>100</v>
      </c>
      <c r="K29" s="13">
        <f t="shared" si="19"/>
        <v>100</v>
      </c>
    </row>
    <row r="30" spans="1:11" ht="25.5" x14ac:dyDescent="0.2">
      <c r="A30" s="11" t="s">
        <v>59</v>
      </c>
      <c r="B30" s="12" t="s">
        <v>60</v>
      </c>
      <c r="C30" s="11">
        <v>19908</v>
      </c>
      <c r="D30" s="11"/>
      <c r="E30" s="11">
        <v>15926</v>
      </c>
      <c r="F30" s="11">
        <v>15926</v>
      </c>
      <c r="G30" s="11">
        <v>15926</v>
      </c>
      <c r="H30" s="13"/>
      <c r="I30" s="13" t="e">
        <f t="shared" ref="I30:K30" si="20">E30/D30*100</f>
        <v>#DIV/0!</v>
      </c>
      <c r="J30" s="13">
        <f t="shared" si="20"/>
        <v>100</v>
      </c>
      <c r="K30" s="13">
        <f t="shared" si="20"/>
        <v>100</v>
      </c>
    </row>
    <row r="31" spans="1:11" ht="27" customHeight="1" x14ac:dyDescent="0.2">
      <c r="A31" s="19" t="s">
        <v>61</v>
      </c>
      <c r="B31" s="19" t="s">
        <v>0</v>
      </c>
      <c r="C31" s="6"/>
      <c r="D31" s="6"/>
      <c r="E31" s="6"/>
      <c r="F31" s="6"/>
      <c r="G31" s="6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3" si="21">E32/D32*100</f>
        <v>#DIV/0!</v>
      </c>
      <c r="J32" s="10" t="e">
        <f t="shared" si="21"/>
        <v>#DIV/0!</v>
      </c>
      <c r="K32" s="10" t="e">
        <f t="shared" si="21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21"/>
        <v>#DIV/0!</v>
      </c>
      <c r="J33" s="13" t="e">
        <f t="shared" si="21"/>
        <v>#DIV/0!</v>
      </c>
      <c r="K33" s="13" t="e">
        <f t="shared" si="21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ref="I34:K34" si="22">E34/D34*100</f>
        <v>#DIV/0!</v>
      </c>
      <c r="J34" s="13" t="e">
        <f t="shared" si="22"/>
        <v>#DIV/0!</v>
      </c>
      <c r="K34" s="13" t="e">
        <f t="shared" si="22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ref="I35:K35" si="23">E35/D35*100</f>
        <v>#DIV/0!</v>
      </c>
      <c r="J35" s="13" t="e">
        <f t="shared" si="23"/>
        <v>#DIV/0!</v>
      </c>
      <c r="K35" s="13" t="e">
        <f t="shared" si="23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24">SUM( D37)</f>
        <v>0</v>
      </c>
      <c r="E36" s="8">
        <f t="shared" si="24"/>
        <v>0</v>
      </c>
      <c r="F36" s="8">
        <f t="shared" si="24"/>
        <v>0</v>
      </c>
      <c r="G36" s="8">
        <f t="shared" si="24"/>
        <v>0</v>
      </c>
      <c r="H36" s="10" t="e">
        <f>D36/C36*100</f>
        <v>#DIV/0!</v>
      </c>
      <c r="I36" s="10" t="e">
        <f t="shared" ref="I36:K37" si="25">E36/D36*100</f>
        <v>#DIV/0!</v>
      </c>
      <c r="J36" s="10" t="e">
        <f t="shared" si="25"/>
        <v>#DIV/0!</v>
      </c>
      <c r="K36" s="10" t="e">
        <f t="shared" si="2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25"/>
        <v>#DIV/0!</v>
      </c>
      <c r="J37" s="13" t="e">
        <f t="shared" si="25"/>
        <v>#DIV/0!</v>
      </c>
      <c r="K37" s="13" t="e">
        <f t="shared" si="25"/>
        <v>#DIV/0!</v>
      </c>
    </row>
    <row r="38" spans="1:11" ht="24" customHeight="1" x14ac:dyDescent="0.2">
      <c r="A38" s="19" t="s">
        <v>72</v>
      </c>
      <c r="B38" s="19"/>
      <c r="C38" s="6"/>
      <c r="D38" s="6"/>
      <c r="E38" s="6"/>
      <c r="F38" s="6"/>
      <c r="G38" s="6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10365</v>
      </c>
      <c r="D39" s="8">
        <f t="shared" ref="D39:G39" si="26">SUM(D40)</f>
        <v>11812</v>
      </c>
      <c r="E39" s="8">
        <f t="shared" si="26"/>
        <v>0</v>
      </c>
      <c r="F39" s="8">
        <f t="shared" si="26"/>
        <v>0</v>
      </c>
      <c r="G39" s="8">
        <f t="shared" si="26"/>
        <v>0</v>
      </c>
      <c r="H39" s="10">
        <f>D39/C39*100</f>
        <v>113.96044380125423</v>
      </c>
      <c r="I39" s="10">
        <f t="shared" ref="I39:K40" si="27">E39/D39*100</f>
        <v>0</v>
      </c>
      <c r="J39" s="10" t="e">
        <f t="shared" si="27"/>
        <v>#DIV/0!</v>
      </c>
      <c r="K39" s="10" t="e">
        <f t="shared" si="27"/>
        <v>#DIV/0!</v>
      </c>
    </row>
    <row r="40" spans="1:11" x14ac:dyDescent="0.2">
      <c r="A40" s="11" t="s">
        <v>74</v>
      </c>
      <c r="B40" s="12" t="s">
        <v>75</v>
      </c>
      <c r="C40" s="11">
        <v>10365</v>
      </c>
      <c r="D40" s="11">
        <v>11812</v>
      </c>
      <c r="E40" s="11"/>
      <c r="F40" s="11"/>
      <c r="G40" s="11"/>
      <c r="H40" s="13"/>
      <c r="I40" s="13">
        <f t="shared" si="27"/>
        <v>0</v>
      </c>
      <c r="J40" s="13" t="e">
        <f t="shared" si="27"/>
        <v>#DIV/0!</v>
      </c>
      <c r="K40" s="13" t="e">
        <f t="shared" si="27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workbookViewId="0">
      <selection activeCell="C22" sqref="C22"/>
    </sheetView>
  </sheetViews>
  <sheetFormatPr defaultRowHeight="12.75" x14ac:dyDescent="0.2"/>
  <cols>
    <col min="1" max="1" width="5.42578125" customWidth="1"/>
    <col min="2" max="2" width="28.7109375" style="17" customWidth="1"/>
    <col min="3" max="3" width="16.85546875" customWidth="1"/>
    <col min="4" max="5" width="17.5703125" customWidth="1"/>
    <col min="6" max="6" width="15.7109375" customWidth="1"/>
    <col min="7" max="7" width="13.7109375" customWidth="1"/>
    <col min="8" max="8" width="8.5703125" style="14" customWidth="1"/>
    <col min="9" max="9" width="5" style="14" customWidth="1"/>
    <col min="10" max="10" width="4.7109375" style="14" customWidth="1"/>
    <col min="11" max="11" width="5.140625" style="14" customWidth="1"/>
  </cols>
  <sheetData>
    <row r="1" spans="1:14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6.25" customHeight="1" x14ac:dyDescent="0.2">
      <c r="A2" s="21" t="s">
        <v>77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x14ac:dyDescent="0.2">
      <c r="A3" s="1" t="s">
        <v>0</v>
      </c>
      <c r="B3" s="2" t="s">
        <v>0</v>
      </c>
      <c r="C3" s="3" t="s">
        <v>1</v>
      </c>
      <c r="D3" s="3" t="s">
        <v>2</v>
      </c>
      <c r="E3" s="3" t="s">
        <v>2</v>
      </c>
      <c r="F3" s="3" t="s">
        <v>3</v>
      </c>
      <c r="G3" s="3" t="s">
        <v>3</v>
      </c>
      <c r="H3" s="23" t="s">
        <v>4</v>
      </c>
      <c r="I3" s="23"/>
      <c r="J3" s="23"/>
      <c r="K3" s="23"/>
    </row>
    <row r="4" spans="1:14" x14ac:dyDescent="0.2">
      <c r="A4" s="1"/>
      <c r="B4" s="2"/>
      <c r="C4" s="3"/>
      <c r="D4" s="3"/>
      <c r="E4" s="3"/>
      <c r="F4" s="3"/>
      <c r="G4" s="3"/>
      <c r="H4" s="23"/>
      <c r="I4" s="23"/>
      <c r="J4" s="23"/>
      <c r="K4" s="23"/>
    </row>
    <row r="5" spans="1:14" x14ac:dyDescent="0.2">
      <c r="A5" s="1" t="s">
        <v>0</v>
      </c>
      <c r="B5" s="2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4" ht="25.5" x14ac:dyDescent="0.2">
      <c r="A6" s="1" t="s">
        <v>14</v>
      </c>
      <c r="B6" s="2" t="s">
        <v>15</v>
      </c>
      <c r="C6" s="5">
        <v>2021</v>
      </c>
      <c r="D6" s="3">
        <v>2022</v>
      </c>
      <c r="E6" s="3">
        <v>2023</v>
      </c>
      <c r="F6" s="3">
        <v>2024</v>
      </c>
      <c r="G6" s="3">
        <v>2025</v>
      </c>
      <c r="H6" s="4" t="s">
        <v>16</v>
      </c>
      <c r="I6" s="4" t="s">
        <v>17</v>
      </c>
      <c r="J6" s="4" t="s">
        <v>18</v>
      </c>
      <c r="K6" s="4" t="s">
        <v>19</v>
      </c>
    </row>
    <row r="7" spans="1:14" x14ac:dyDescent="0.2">
      <c r="A7" s="24" t="s">
        <v>20</v>
      </c>
      <c r="B7" s="24" t="s">
        <v>0</v>
      </c>
      <c r="C7" s="18"/>
      <c r="D7" s="18"/>
      <c r="E7" s="18"/>
      <c r="F7" s="18"/>
      <c r="G7" s="18"/>
      <c r="H7" s="7"/>
      <c r="I7" s="7"/>
      <c r="J7" s="7"/>
      <c r="K7" s="7"/>
    </row>
    <row r="8" spans="1:14" x14ac:dyDescent="0.2">
      <c r="A8" s="8" t="s">
        <v>10</v>
      </c>
      <c r="B8" s="9" t="s">
        <v>21</v>
      </c>
      <c r="C8" s="8">
        <f>SUM(C9+C10+C11+C12+C13+C14)</f>
        <v>0</v>
      </c>
      <c r="D8" s="8">
        <f t="shared" ref="D8:G8" si="0">SUM(D9+D10+D11+D12+D13+D14)</f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 t="e">
        <f>D8/C8*100</f>
        <v>#DIV/0!</v>
      </c>
      <c r="I8" s="8" t="e">
        <f t="shared" ref="I8:K8" si="1">E8/D8*100</f>
        <v>#DIV/0!</v>
      </c>
      <c r="J8" s="8" t="e">
        <f t="shared" si="1"/>
        <v>#DIV/0!</v>
      </c>
      <c r="K8" s="8" t="e">
        <f t="shared" si="1"/>
        <v>#DIV/0!</v>
      </c>
    </row>
    <row r="9" spans="1:14" ht="39" customHeight="1" x14ac:dyDescent="0.2">
      <c r="A9" s="11" t="s">
        <v>22</v>
      </c>
      <c r="B9" s="12" t="s">
        <v>23</v>
      </c>
      <c r="C9" s="11"/>
      <c r="D9" s="11"/>
      <c r="E9" s="11"/>
      <c r="F9" s="11"/>
      <c r="G9" s="11"/>
      <c r="H9" s="13"/>
      <c r="I9" s="13" t="e">
        <f t="shared" ref="I9:K9" si="2">(E9/D9*100)</f>
        <v>#DIV/0!</v>
      </c>
      <c r="J9" s="13" t="e">
        <f t="shared" si="2"/>
        <v>#DIV/0!</v>
      </c>
      <c r="K9" s="13" t="e">
        <f t="shared" si="2"/>
        <v>#DIV/0!</v>
      </c>
      <c r="N9" s="16"/>
    </row>
    <row r="10" spans="1:14" x14ac:dyDescent="0.2">
      <c r="A10" s="11" t="s">
        <v>24</v>
      </c>
      <c r="B10" s="12" t="s">
        <v>25</v>
      </c>
      <c r="C10" s="11"/>
      <c r="D10" s="11"/>
      <c r="E10" s="11"/>
      <c r="F10" s="11"/>
      <c r="G10" s="11"/>
      <c r="H10" s="13"/>
      <c r="I10" s="13" t="e">
        <f t="shared" ref="I10:K18" si="3">E10/D10*100</f>
        <v>#DIV/0!</v>
      </c>
      <c r="J10" s="13" t="e">
        <f t="shared" si="3"/>
        <v>#DIV/0!</v>
      </c>
      <c r="K10" s="13" t="e">
        <f t="shared" si="3"/>
        <v>#DIV/0!</v>
      </c>
    </row>
    <row r="11" spans="1:14" ht="51" x14ac:dyDescent="0.2">
      <c r="A11" s="11" t="s">
        <v>26</v>
      </c>
      <c r="B11" s="12" t="s">
        <v>27</v>
      </c>
      <c r="C11" s="11"/>
      <c r="D11" s="11"/>
      <c r="E11" s="11"/>
      <c r="F11" s="11"/>
      <c r="G11" s="11"/>
      <c r="H11" s="13"/>
      <c r="I11" s="13" t="e">
        <f t="shared" si="3"/>
        <v>#DIV/0!</v>
      </c>
      <c r="J11" s="13" t="e">
        <f t="shared" si="3"/>
        <v>#DIV/0!</v>
      </c>
      <c r="K11" s="13" t="e">
        <f t="shared" si="3"/>
        <v>#DIV/0!</v>
      </c>
    </row>
    <row r="12" spans="1:14" ht="38.25" x14ac:dyDescent="0.2">
      <c r="A12" s="11" t="s">
        <v>28</v>
      </c>
      <c r="B12" s="12" t="s">
        <v>29</v>
      </c>
      <c r="C12" s="11"/>
      <c r="D12" s="11"/>
      <c r="E12" s="11"/>
      <c r="F12" s="11"/>
      <c r="G12" s="11"/>
      <c r="H12" s="13"/>
      <c r="I12" s="13" t="e">
        <f t="shared" si="3"/>
        <v>#DIV/0!</v>
      </c>
      <c r="J12" s="13" t="e">
        <f t="shared" si="3"/>
        <v>#DIV/0!</v>
      </c>
      <c r="K12" s="13" t="e">
        <f t="shared" si="3"/>
        <v>#DIV/0!</v>
      </c>
    </row>
    <row r="13" spans="1:14" ht="38.25" x14ac:dyDescent="0.2">
      <c r="A13" s="11" t="s">
        <v>30</v>
      </c>
      <c r="B13" s="12" t="s">
        <v>31</v>
      </c>
      <c r="C13" s="11"/>
      <c r="D13" s="11"/>
      <c r="E13" s="11"/>
      <c r="F13" s="11"/>
      <c r="G13" s="11"/>
      <c r="H13" s="13"/>
      <c r="I13" s="13" t="e">
        <f t="shared" si="3"/>
        <v>#DIV/0!</v>
      </c>
      <c r="J13" s="13" t="e">
        <f t="shared" si="3"/>
        <v>#DIV/0!</v>
      </c>
      <c r="K13" s="13" t="e">
        <f t="shared" si="3"/>
        <v>#DIV/0!</v>
      </c>
    </row>
    <row r="14" spans="1:14" ht="25.5" x14ac:dyDescent="0.2">
      <c r="A14" s="11" t="s">
        <v>32</v>
      </c>
      <c r="B14" s="12" t="s">
        <v>33</v>
      </c>
      <c r="C14" s="11"/>
      <c r="D14" s="11"/>
      <c r="E14" s="11"/>
      <c r="F14" s="11"/>
      <c r="G14" s="11"/>
      <c r="H14" s="13"/>
      <c r="I14" s="13" t="e">
        <f t="shared" si="3"/>
        <v>#DIV/0!</v>
      </c>
      <c r="J14" s="13" t="e">
        <f t="shared" si="3"/>
        <v>#DIV/0!</v>
      </c>
      <c r="K14" s="13" t="e">
        <f t="shared" si="3"/>
        <v>#DIV/0!</v>
      </c>
    </row>
    <row r="15" spans="1:14" ht="25.5" x14ac:dyDescent="0.2">
      <c r="A15" s="8" t="s">
        <v>11</v>
      </c>
      <c r="B15" s="9" t="s">
        <v>34</v>
      </c>
      <c r="C15" s="8">
        <f>SUM(C16+C17)</f>
        <v>0</v>
      </c>
      <c r="D15" s="8">
        <f>SUM(D16+D17)</f>
        <v>0</v>
      </c>
      <c r="E15" s="8">
        <f>SUM(E16+E17)</f>
        <v>0</v>
      </c>
      <c r="F15" s="8">
        <f>SUM(F16+F17)</f>
        <v>0</v>
      </c>
      <c r="G15" s="8">
        <f>SUM(G16+G17)</f>
        <v>0</v>
      </c>
      <c r="H15" s="10" t="e">
        <f>D15/C15*100</f>
        <v>#DIV/0!</v>
      </c>
      <c r="I15" s="10" t="e">
        <f t="shared" si="3"/>
        <v>#DIV/0!</v>
      </c>
      <c r="J15" s="10" t="e">
        <f t="shared" si="3"/>
        <v>#DIV/0!</v>
      </c>
      <c r="K15" s="10" t="e">
        <f t="shared" si="3"/>
        <v>#DIV/0!</v>
      </c>
    </row>
    <row r="16" spans="1:14" ht="38.25" x14ac:dyDescent="0.2">
      <c r="A16" s="11" t="s">
        <v>35</v>
      </c>
      <c r="B16" s="12" t="s">
        <v>36</v>
      </c>
      <c r="C16" s="11"/>
      <c r="D16" s="11"/>
      <c r="E16" s="11"/>
      <c r="F16" s="11"/>
      <c r="G16" s="11"/>
      <c r="H16" s="13"/>
      <c r="I16" s="13" t="e">
        <f t="shared" si="3"/>
        <v>#DIV/0!</v>
      </c>
      <c r="J16" s="13" t="e">
        <f t="shared" si="3"/>
        <v>#DIV/0!</v>
      </c>
      <c r="K16" s="13" t="e">
        <f t="shared" si="3"/>
        <v>#DIV/0!</v>
      </c>
    </row>
    <row r="17" spans="1:11" ht="38.25" x14ac:dyDescent="0.2">
      <c r="A17" s="11" t="s">
        <v>37</v>
      </c>
      <c r="B17" s="12" t="s">
        <v>38</v>
      </c>
      <c r="C17" s="11"/>
      <c r="D17" s="11"/>
      <c r="E17" s="11"/>
      <c r="F17" s="11"/>
      <c r="G17" s="11"/>
      <c r="H17" s="13"/>
      <c r="I17" s="13" t="e">
        <f t="shared" si="3"/>
        <v>#DIV/0!</v>
      </c>
      <c r="J17" s="13" t="e">
        <f t="shared" si="3"/>
        <v>#DIV/0!</v>
      </c>
      <c r="K17" s="13" t="e">
        <f t="shared" si="3"/>
        <v>#DIV/0!</v>
      </c>
    </row>
    <row r="18" spans="1:11" x14ac:dyDescent="0.2">
      <c r="A18" s="8" t="s">
        <v>7</v>
      </c>
      <c r="B18" s="9" t="s">
        <v>39</v>
      </c>
      <c r="C18" s="8">
        <f>SUM(C20+C21+C22+C23+C24+C25+C26)</f>
        <v>0</v>
      </c>
      <c r="D18" s="8">
        <f>SUM(D20+D21+D22+D23+D24+D25+D26)</f>
        <v>0</v>
      </c>
      <c r="E18" s="8">
        <f>SUM(E20+E21+E22+E23+E24+E25+E26)</f>
        <v>0</v>
      </c>
      <c r="F18" s="8">
        <f>SUM(F20+F21+F22+F23+F24+F25+F26)</f>
        <v>0</v>
      </c>
      <c r="G18" s="8">
        <f>SUM(G20+G21+G22+G23+G24+G25+G26)</f>
        <v>0</v>
      </c>
      <c r="H18" s="10" t="e">
        <f>D18/C18*100</f>
        <v>#DIV/0!</v>
      </c>
      <c r="I18" s="10" t="e">
        <f t="shared" si="3"/>
        <v>#DIV/0!</v>
      </c>
      <c r="J18" s="10" t="e">
        <f t="shared" si="3"/>
        <v>#DIV/0!</v>
      </c>
      <c r="K18" s="10" t="e">
        <f t="shared" si="3"/>
        <v>#DIV/0!</v>
      </c>
    </row>
    <row r="19" spans="1:11" ht="38.25" x14ac:dyDescent="0.2">
      <c r="A19" s="11"/>
      <c r="B19" s="12" t="s">
        <v>78</v>
      </c>
      <c r="C19" s="11"/>
      <c r="D19" s="11"/>
      <c r="E19" s="11"/>
      <c r="F19" s="11"/>
      <c r="G19" s="11"/>
      <c r="H19" s="13"/>
      <c r="I19" s="13"/>
      <c r="J19" s="13"/>
      <c r="K19" s="13"/>
    </row>
    <row r="20" spans="1:11" x14ac:dyDescent="0.2">
      <c r="A20" s="11" t="s">
        <v>40</v>
      </c>
      <c r="B20" s="12" t="s">
        <v>41</v>
      </c>
      <c r="C20" s="11"/>
      <c r="D20" s="11"/>
      <c r="E20" s="11"/>
      <c r="F20" s="11"/>
      <c r="G20" s="11"/>
      <c r="H20" s="13"/>
      <c r="I20" s="13" t="e">
        <f t="shared" ref="I20:K30" si="4">E20/D20*100</f>
        <v>#DIV/0!</v>
      </c>
      <c r="J20" s="13" t="e">
        <f t="shared" si="4"/>
        <v>#DIV/0!</v>
      </c>
      <c r="K20" s="13" t="e">
        <f t="shared" si="4"/>
        <v>#DIV/0!</v>
      </c>
    </row>
    <row r="21" spans="1:11" x14ac:dyDescent="0.2">
      <c r="A21" s="11" t="s">
        <v>42</v>
      </c>
      <c r="B21" s="12" t="s">
        <v>43</v>
      </c>
      <c r="C21" s="11"/>
      <c r="D21" s="11"/>
      <c r="E21" s="11"/>
      <c r="F21" s="11"/>
      <c r="G21" s="11"/>
      <c r="H21" s="13"/>
      <c r="I21" s="13" t="e">
        <f t="shared" si="4"/>
        <v>#DIV/0!</v>
      </c>
      <c r="J21" s="13" t="e">
        <f t="shared" si="4"/>
        <v>#DIV/0!</v>
      </c>
      <c r="K21" s="13" t="e">
        <f t="shared" si="4"/>
        <v>#DIV/0!</v>
      </c>
    </row>
    <row r="22" spans="1:11" x14ac:dyDescent="0.2">
      <c r="A22" s="11" t="s">
        <v>44</v>
      </c>
      <c r="B22" s="12" t="s">
        <v>45</v>
      </c>
      <c r="C22" s="11"/>
      <c r="D22" s="11"/>
      <c r="E22" s="11"/>
      <c r="F22" s="11"/>
      <c r="G22" s="11"/>
      <c r="H22" s="13"/>
      <c r="I22" s="13" t="e">
        <f t="shared" si="4"/>
        <v>#DIV/0!</v>
      </c>
      <c r="J22" s="13" t="e">
        <f t="shared" si="4"/>
        <v>#DIV/0!</v>
      </c>
      <c r="K22" s="13" t="e">
        <f t="shared" si="4"/>
        <v>#DIV/0!</v>
      </c>
    </row>
    <row r="23" spans="1:11" x14ac:dyDescent="0.2">
      <c r="A23" s="11" t="s">
        <v>46</v>
      </c>
      <c r="B23" s="12" t="s">
        <v>47</v>
      </c>
      <c r="C23" s="11"/>
      <c r="D23" s="11"/>
      <c r="E23" s="11"/>
      <c r="F23" s="11"/>
      <c r="G23" s="11"/>
      <c r="H23" s="13"/>
      <c r="I23" s="13" t="e">
        <f t="shared" si="4"/>
        <v>#DIV/0!</v>
      </c>
      <c r="J23" s="13" t="e">
        <f t="shared" si="4"/>
        <v>#DIV/0!</v>
      </c>
      <c r="K23" s="13" t="e">
        <f t="shared" si="4"/>
        <v>#DIV/0!</v>
      </c>
    </row>
    <row r="24" spans="1:11" ht="25.5" x14ac:dyDescent="0.2">
      <c r="A24" s="11" t="s">
        <v>48</v>
      </c>
      <c r="B24" s="12" t="s">
        <v>49</v>
      </c>
      <c r="C24" s="11"/>
      <c r="D24" s="11"/>
      <c r="E24" s="11"/>
      <c r="F24" s="11"/>
      <c r="G24" s="11"/>
      <c r="H24" s="13"/>
      <c r="I24" s="13" t="e">
        <f t="shared" si="4"/>
        <v>#DIV/0!</v>
      </c>
      <c r="J24" s="13" t="e">
        <f t="shared" si="4"/>
        <v>#DIV/0!</v>
      </c>
      <c r="K24" s="13" t="e">
        <f t="shared" si="4"/>
        <v>#DIV/0!</v>
      </c>
    </row>
    <row r="25" spans="1:11" ht="38.25" x14ac:dyDescent="0.2">
      <c r="A25" s="11" t="s">
        <v>50</v>
      </c>
      <c r="B25" s="12" t="s">
        <v>51</v>
      </c>
      <c r="C25" s="11"/>
      <c r="D25" s="11"/>
      <c r="E25" s="11"/>
      <c r="F25" s="11"/>
      <c r="G25" s="11"/>
      <c r="H25" s="13"/>
      <c r="I25" s="13" t="e">
        <f t="shared" si="4"/>
        <v>#DIV/0!</v>
      </c>
      <c r="J25" s="13" t="e">
        <f t="shared" si="4"/>
        <v>#DIV/0!</v>
      </c>
      <c r="K25" s="13" t="e">
        <f t="shared" si="4"/>
        <v>#DIV/0!</v>
      </c>
    </row>
    <row r="26" spans="1:11" x14ac:dyDescent="0.2">
      <c r="A26" s="11" t="s">
        <v>52</v>
      </c>
      <c r="B26" s="12" t="s">
        <v>53</v>
      </c>
      <c r="C26" s="11"/>
      <c r="D26" s="11"/>
      <c r="E26" s="11"/>
      <c r="F26" s="11"/>
      <c r="G26" s="11"/>
      <c r="H26" s="13"/>
      <c r="I26" s="13" t="e">
        <f t="shared" si="4"/>
        <v>#DIV/0!</v>
      </c>
      <c r="J26" s="13" t="e">
        <f t="shared" si="4"/>
        <v>#DIV/0!</v>
      </c>
      <c r="K26" s="13" t="e">
        <f t="shared" si="4"/>
        <v>#DIV/0!</v>
      </c>
    </row>
    <row r="27" spans="1:11" ht="25.5" x14ac:dyDescent="0.2">
      <c r="A27" s="8" t="s">
        <v>8</v>
      </c>
      <c r="B27" s="9" t="s">
        <v>54</v>
      </c>
      <c r="C27" s="8">
        <f>SUM(C28+C29+C30)</f>
        <v>0</v>
      </c>
      <c r="D27" s="8">
        <f>SUM(D28+D29+D30)</f>
        <v>0</v>
      </c>
      <c r="E27" s="8">
        <f>SUM(E28+E29+E30)</f>
        <v>0</v>
      </c>
      <c r="F27" s="8">
        <f>SUM(F28+F29+F30)</f>
        <v>0</v>
      </c>
      <c r="G27" s="8">
        <f>SUM(G28+G29+G30)</f>
        <v>0</v>
      </c>
      <c r="H27" s="10" t="e">
        <f>D27/C27*100</f>
        <v>#DIV/0!</v>
      </c>
      <c r="I27" s="10" t="e">
        <f t="shared" si="4"/>
        <v>#DIV/0!</v>
      </c>
      <c r="J27" s="10" t="e">
        <f t="shared" si="4"/>
        <v>#DIV/0!</v>
      </c>
      <c r="K27" s="10" t="e">
        <f t="shared" si="4"/>
        <v>#DIV/0!</v>
      </c>
    </row>
    <row r="28" spans="1:11" ht="38.25" x14ac:dyDescent="0.2">
      <c r="A28" s="11" t="s">
        <v>55</v>
      </c>
      <c r="B28" s="12" t="s">
        <v>56</v>
      </c>
      <c r="C28" s="11"/>
      <c r="D28" s="11"/>
      <c r="E28" s="11"/>
      <c r="F28" s="11"/>
      <c r="G28" s="11"/>
      <c r="H28" s="13"/>
      <c r="I28" s="13" t="e">
        <f t="shared" si="4"/>
        <v>#DIV/0!</v>
      </c>
      <c r="J28" s="13" t="e">
        <f t="shared" si="4"/>
        <v>#DIV/0!</v>
      </c>
      <c r="K28" s="13" t="e">
        <f t="shared" si="4"/>
        <v>#DIV/0!</v>
      </c>
    </row>
    <row r="29" spans="1:11" ht="38.25" x14ac:dyDescent="0.2">
      <c r="A29" s="11" t="s">
        <v>57</v>
      </c>
      <c r="B29" s="12" t="s">
        <v>58</v>
      </c>
      <c r="C29" s="11"/>
      <c r="D29" s="11"/>
      <c r="E29" s="11"/>
      <c r="F29" s="11"/>
      <c r="G29" s="11"/>
      <c r="H29" s="13"/>
      <c r="I29" s="13" t="e">
        <f t="shared" si="4"/>
        <v>#DIV/0!</v>
      </c>
      <c r="J29" s="13" t="e">
        <f t="shared" si="4"/>
        <v>#DIV/0!</v>
      </c>
      <c r="K29" s="13" t="e">
        <f t="shared" si="4"/>
        <v>#DIV/0!</v>
      </c>
    </row>
    <row r="30" spans="1:11" ht="25.5" x14ac:dyDescent="0.2">
      <c r="A30" s="11" t="s">
        <v>59</v>
      </c>
      <c r="B30" s="12" t="s">
        <v>60</v>
      </c>
      <c r="C30" s="11"/>
      <c r="D30" s="11"/>
      <c r="E30" s="11"/>
      <c r="F30" s="11"/>
      <c r="G30" s="11"/>
      <c r="H30" s="13"/>
      <c r="I30" s="13" t="e">
        <f t="shared" si="4"/>
        <v>#DIV/0!</v>
      </c>
      <c r="J30" s="13" t="e">
        <f t="shared" si="4"/>
        <v>#DIV/0!</v>
      </c>
      <c r="K30" s="13" t="e">
        <f t="shared" si="4"/>
        <v>#DIV/0!</v>
      </c>
    </row>
    <row r="31" spans="1:11" ht="27" customHeight="1" x14ac:dyDescent="0.2">
      <c r="A31" s="19" t="s">
        <v>61</v>
      </c>
      <c r="B31" s="19" t="s">
        <v>0</v>
      </c>
      <c r="C31" s="18"/>
      <c r="D31" s="18"/>
      <c r="E31" s="18"/>
      <c r="F31" s="18"/>
      <c r="G31" s="18"/>
      <c r="H31" s="7"/>
      <c r="I31" s="7"/>
      <c r="J31" s="7"/>
      <c r="K31" s="7"/>
    </row>
    <row r="32" spans="1:11" ht="25.5" x14ac:dyDescent="0.2">
      <c r="A32" s="8" t="s">
        <v>12</v>
      </c>
      <c r="B32" s="9" t="s">
        <v>62</v>
      </c>
      <c r="C32" s="8">
        <f>SUM(C33+C34+C35)</f>
        <v>0</v>
      </c>
      <c r="D32" s="8">
        <f>SUM(D33+D34+D35)</f>
        <v>0</v>
      </c>
      <c r="E32" s="8">
        <f>SUM(E33+E34+E35)</f>
        <v>0</v>
      </c>
      <c r="F32" s="8">
        <f>SUM(F33+F34+F35)</f>
        <v>0</v>
      </c>
      <c r="G32" s="8">
        <f>SUM(G33+G34+G35)</f>
        <v>0</v>
      </c>
      <c r="H32" s="10" t="e">
        <f>D32/C32*100</f>
        <v>#DIV/0!</v>
      </c>
      <c r="I32" s="10" t="e">
        <f t="shared" ref="I32:K37" si="5">E32/D32*100</f>
        <v>#DIV/0!</v>
      </c>
      <c r="J32" s="10" t="e">
        <f t="shared" si="5"/>
        <v>#DIV/0!</v>
      </c>
      <c r="K32" s="10" t="e">
        <f t="shared" si="5"/>
        <v>#DIV/0!</v>
      </c>
    </row>
    <row r="33" spans="1:11" ht="25.5" x14ac:dyDescent="0.2">
      <c r="A33" s="11" t="s">
        <v>63</v>
      </c>
      <c r="B33" s="12" t="s">
        <v>64</v>
      </c>
      <c r="C33" s="11"/>
      <c r="D33" s="11"/>
      <c r="E33" s="11"/>
      <c r="F33" s="11"/>
      <c r="G33" s="11"/>
      <c r="H33" s="13"/>
      <c r="I33" s="13" t="e">
        <f t="shared" si="5"/>
        <v>#DIV/0!</v>
      </c>
      <c r="J33" s="13" t="e">
        <f t="shared" si="5"/>
        <v>#DIV/0!</v>
      </c>
      <c r="K33" s="13" t="e">
        <f t="shared" si="5"/>
        <v>#DIV/0!</v>
      </c>
    </row>
    <row r="34" spans="1:11" ht="25.5" x14ac:dyDescent="0.2">
      <c r="A34" s="11" t="s">
        <v>65</v>
      </c>
      <c r="B34" s="12" t="s">
        <v>66</v>
      </c>
      <c r="C34" s="11"/>
      <c r="D34" s="11"/>
      <c r="E34" s="11"/>
      <c r="F34" s="11"/>
      <c r="G34" s="11"/>
      <c r="H34" s="13"/>
      <c r="I34" s="13" t="e">
        <f t="shared" si="5"/>
        <v>#DIV/0!</v>
      </c>
      <c r="J34" s="13" t="e">
        <f t="shared" si="5"/>
        <v>#DIV/0!</v>
      </c>
      <c r="K34" s="13" t="e">
        <f t="shared" si="5"/>
        <v>#DIV/0!</v>
      </c>
    </row>
    <row r="35" spans="1:11" x14ac:dyDescent="0.2">
      <c r="A35" s="11" t="s">
        <v>67</v>
      </c>
      <c r="B35" s="12" t="s">
        <v>68</v>
      </c>
      <c r="C35" s="11"/>
      <c r="D35" s="11"/>
      <c r="E35" s="11"/>
      <c r="F35" s="11"/>
      <c r="G35" s="11"/>
      <c r="H35" s="13"/>
      <c r="I35" s="13" t="e">
        <f t="shared" si="5"/>
        <v>#DIV/0!</v>
      </c>
      <c r="J35" s="13" t="e">
        <f t="shared" si="5"/>
        <v>#DIV/0!</v>
      </c>
      <c r="K35" s="13" t="e">
        <f t="shared" si="5"/>
        <v>#DIV/0!</v>
      </c>
    </row>
    <row r="36" spans="1:11" ht="25.5" x14ac:dyDescent="0.2">
      <c r="A36" s="8" t="s">
        <v>9</v>
      </c>
      <c r="B36" s="9" t="s">
        <v>69</v>
      </c>
      <c r="C36" s="8">
        <f>SUM( C37)</f>
        <v>0</v>
      </c>
      <c r="D36" s="8">
        <f t="shared" ref="D36:G36" si="6">SUM( D37)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10" t="e">
        <f>D36/C36*100</f>
        <v>#DIV/0!</v>
      </c>
      <c r="I36" s="10" t="e">
        <f t="shared" si="5"/>
        <v>#DIV/0!</v>
      </c>
      <c r="J36" s="10" t="e">
        <f t="shared" si="5"/>
        <v>#DIV/0!</v>
      </c>
      <c r="K36" s="10" t="e">
        <f t="shared" si="5"/>
        <v>#DIV/0!</v>
      </c>
    </row>
    <row r="37" spans="1:11" ht="25.5" x14ac:dyDescent="0.2">
      <c r="A37" s="11" t="s">
        <v>70</v>
      </c>
      <c r="B37" s="12" t="s">
        <v>71</v>
      </c>
      <c r="C37" s="11"/>
      <c r="D37" s="11"/>
      <c r="E37" s="11"/>
      <c r="F37" s="11"/>
      <c r="G37" s="11"/>
      <c r="H37" s="13"/>
      <c r="I37" s="13" t="e">
        <f t="shared" si="5"/>
        <v>#DIV/0!</v>
      </c>
      <c r="J37" s="13" t="e">
        <f t="shared" si="5"/>
        <v>#DIV/0!</v>
      </c>
      <c r="K37" s="13" t="e">
        <f t="shared" si="5"/>
        <v>#DIV/0!</v>
      </c>
    </row>
    <row r="38" spans="1:11" ht="24" customHeight="1" x14ac:dyDescent="0.2">
      <c r="A38" s="19" t="s">
        <v>72</v>
      </c>
      <c r="B38" s="19"/>
      <c r="C38" s="18"/>
      <c r="D38" s="18"/>
      <c r="E38" s="18"/>
      <c r="F38" s="18"/>
      <c r="G38" s="18"/>
      <c r="H38" s="7"/>
      <c r="I38" s="7"/>
      <c r="J38" s="7"/>
      <c r="K38" s="7"/>
    </row>
    <row r="39" spans="1:11" x14ac:dyDescent="0.2">
      <c r="A39" s="8" t="s">
        <v>13</v>
      </c>
      <c r="B39" s="9" t="s">
        <v>73</v>
      </c>
      <c r="C39" s="8">
        <f>SUM(C40)</f>
        <v>0</v>
      </c>
      <c r="D39" s="8">
        <f t="shared" ref="D39:G39" si="7">SUM(D40)</f>
        <v>0</v>
      </c>
      <c r="E39" s="8">
        <f t="shared" si="7"/>
        <v>0</v>
      </c>
      <c r="F39" s="8">
        <f t="shared" si="7"/>
        <v>0</v>
      </c>
      <c r="G39" s="8">
        <f t="shared" si="7"/>
        <v>0</v>
      </c>
      <c r="H39" s="10" t="e">
        <f>D39/C39*100</f>
        <v>#DIV/0!</v>
      </c>
      <c r="I39" s="10" t="e">
        <f t="shared" ref="I39:K40" si="8">E39/D39*100</f>
        <v>#DIV/0!</v>
      </c>
      <c r="J39" s="10" t="e">
        <f t="shared" si="8"/>
        <v>#DIV/0!</v>
      </c>
      <c r="K39" s="10" t="e">
        <f t="shared" si="8"/>
        <v>#DIV/0!</v>
      </c>
    </row>
    <row r="40" spans="1:11" x14ac:dyDescent="0.2">
      <c r="A40" s="11" t="s">
        <v>74</v>
      </c>
      <c r="B40" s="12" t="s">
        <v>75</v>
      </c>
      <c r="C40" s="11"/>
      <c r="D40" s="11"/>
      <c r="E40" s="11"/>
      <c r="F40" s="11"/>
      <c r="G40" s="11"/>
      <c r="H40" s="13"/>
      <c r="I40" s="13" t="e">
        <f t="shared" si="8"/>
        <v>#DIV/0!</v>
      </c>
      <c r="J40" s="13" t="e">
        <f t="shared" si="8"/>
        <v>#DIV/0!</v>
      </c>
      <c r="K40" s="13" t="e">
        <f t="shared" si="8"/>
        <v>#DIV/0!</v>
      </c>
    </row>
  </sheetData>
  <mergeCells count="6">
    <mergeCell ref="A38:B38"/>
    <mergeCell ref="A1:K1"/>
    <mergeCell ref="A2:K2"/>
    <mergeCell ref="H3:K4"/>
    <mergeCell ref="A7:B7"/>
    <mergeCell ref="A31:B31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 II OŠ</vt:lpstr>
      <vt:lpstr>Opći dio II SŠ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Profesor</cp:lastModifiedBy>
  <cp:lastPrinted>2022-10-13T08:50:33Z</cp:lastPrinted>
  <dcterms:created xsi:type="dcterms:W3CDTF">2022-10-10T13:14:58Z</dcterms:created>
  <dcterms:modified xsi:type="dcterms:W3CDTF">2022-10-13T11:58:57Z</dcterms:modified>
</cp:coreProperties>
</file>