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Korisnik\Desktop\OŠ MLJET RAČUNOVODSTVO\FINANCIJSKI IZVJEŠTAJ 2023\01-12\"/>
    </mc:Choice>
  </mc:AlternateContent>
  <xr:revisionPtr revIDLastSave="0" documentId="13_ncr:1_{8332EA4B-EC1B-40DC-989C-E3E616CCB06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2"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F300" i="9"/>
  <c r="H299" i="9"/>
  <c r="G299" i="9"/>
  <c r="F299" i="9"/>
  <c r="H298" i="9"/>
  <c r="G298" i="9"/>
  <c r="E298" i="9" s="1"/>
  <c r="F298" i="9"/>
  <c r="H297" i="9"/>
  <c r="G297" i="9"/>
  <c r="F297" i="9"/>
  <c r="H296" i="9"/>
  <c r="E296" i="9" s="1"/>
  <c r="B296" i="9" s="1"/>
  <c r="G296" i="9"/>
  <c r="F296" i="9"/>
  <c r="H295" i="9"/>
  <c r="G295" i="9"/>
  <c r="F295" i="9"/>
  <c r="H294" i="9"/>
  <c r="G294" i="9"/>
  <c r="E294" i="9" s="1"/>
  <c r="F294" i="9"/>
  <c r="H293" i="9"/>
  <c r="G293" i="9"/>
  <c r="F293" i="9"/>
  <c r="H292" i="9"/>
  <c r="G292" i="9"/>
  <c r="F292" i="9"/>
  <c r="H291" i="9"/>
  <c r="G291" i="9"/>
  <c r="F291" i="9"/>
  <c r="E291" i="9"/>
  <c r="B291" i="9" s="1"/>
  <c r="F290" i="9"/>
  <c r="F289" i="9"/>
  <c r="H288" i="9"/>
  <c r="G288" i="9"/>
  <c r="E288" i="9" s="1"/>
  <c r="B288" i="9" s="1"/>
  <c r="F288" i="9"/>
  <c r="H287" i="9"/>
  <c r="G287" i="9"/>
  <c r="E287" i="9" s="1"/>
  <c r="B287" i="9" s="1"/>
  <c r="F287" i="9"/>
  <c r="H286" i="9"/>
  <c r="G286" i="9"/>
  <c r="F286" i="9"/>
  <c r="H285" i="9"/>
  <c r="G285" i="9"/>
  <c r="F285" i="9"/>
  <c r="F284" i="9"/>
  <c r="H283" i="9"/>
  <c r="E283" i="9" s="1"/>
  <c r="B283" i="9" s="1"/>
  <c r="G283" i="9"/>
  <c r="F283" i="9"/>
  <c r="H282" i="9"/>
  <c r="G282" i="9"/>
  <c r="F282" i="9"/>
  <c r="H281" i="9"/>
  <c r="G281" i="9"/>
  <c r="F281" i="9"/>
  <c r="F280" i="9"/>
  <c r="F279" i="9"/>
  <c r="F277" i="9" s="1"/>
  <c r="F278" i="9"/>
  <c r="F276" i="9"/>
  <c r="L275" i="9"/>
  <c r="F275" i="9" s="1"/>
  <c r="H275" i="9"/>
  <c r="F274" i="9"/>
  <c r="I273" i="9"/>
  <c r="H273" i="9"/>
  <c r="F273" i="9"/>
  <c r="E272" i="9"/>
  <c r="M271" i="9"/>
  <c r="L271" i="9"/>
  <c r="F271" i="9" s="1"/>
  <c r="B271" i="9" s="1"/>
  <c r="E271" i="9"/>
  <c r="M270" i="9"/>
  <c r="L270" i="9"/>
  <c r="F270" i="9" s="1"/>
  <c r="E270" i="9"/>
  <c r="B270" i="9"/>
  <c r="M269" i="9"/>
  <c r="L269" i="9"/>
  <c r="F269" i="9"/>
  <c r="E269" i="9"/>
  <c r="B269" i="9" s="1"/>
  <c r="M268" i="9"/>
  <c r="L268" i="9"/>
  <c r="F268" i="9"/>
  <c r="E268" i="9"/>
  <c r="B268" i="9" s="1"/>
  <c r="M267" i="9"/>
  <c r="L267" i="9"/>
  <c r="F267" i="9" s="1"/>
  <c r="B267" i="9" s="1"/>
  <c r="E267" i="9"/>
  <c r="M266" i="9"/>
  <c r="L266" i="9"/>
  <c r="E266" i="9"/>
  <c r="M265" i="9"/>
  <c r="L265" i="9"/>
  <c r="F265" i="9"/>
  <c r="E265" i="9"/>
  <c r="B265" i="9" s="1"/>
  <c r="M264" i="9"/>
  <c r="L264" i="9"/>
  <c r="F264" i="9"/>
  <c r="E264" i="9"/>
  <c r="B264" i="9" s="1"/>
  <c r="M263" i="9"/>
  <c r="L263" i="9"/>
  <c r="F263" i="9" s="1"/>
  <c r="B263" i="9" s="1"/>
  <c r="E263" i="9"/>
  <c r="M262" i="9"/>
  <c r="L262" i="9"/>
  <c r="F262" i="9" s="1"/>
  <c r="B262" i="9" s="1"/>
  <c r="E262" i="9"/>
  <c r="M261" i="9"/>
  <c r="L261" i="9"/>
  <c r="F261" i="9"/>
  <c r="E261" i="9"/>
  <c r="B261" i="9" s="1"/>
  <c r="M260" i="9"/>
  <c r="L260" i="9"/>
  <c r="F260" i="9"/>
  <c r="E260" i="9"/>
  <c r="B260" i="9" s="1"/>
  <c r="M259" i="9"/>
  <c r="L259" i="9"/>
  <c r="F259" i="9" s="1"/>
  <c r="B259" i="9" s="1"/>
  <c r="E259" i="9"/>
  <c r="M258" i="9"/>
  <c r="L258" i="9"/>
  <c r="E258" i="9"/>
  <c r="M257" i="9"/>
  <c r="L257" i="9"/>
  <c r="F257" i="9"/>
  <c r="E257" i="9"/>
  <c r="B257" i="9" s="1"/>
  <c r="M256" i="9"/>
  <c r="L256" i="9"/>
  <c r="F256" i="9"/>
  <c r="E256" i="9"/>
  <c r="M255" i="9"/>
  <c r="L255" i="9"/>
  <c r="F255" i="9" s="1"/>
  <c r="B255" i="9" s="1"/>
  <c r="E255" i="9"/>
  <c r="M254" i="9"/>
  <c r="L254" i="9"/>
  <c r="F254" i="9" s="1"/>
  <c r="E254" i="9"/>
  <c r="B254" i="9"/>
  <c r="M253" i="9"/>
  <c r="L253" i="9"/>
  <c r="F253" i="9"/>
  <c r="E253" i="9"/>
  <c r="B253" i="9" s="1"/>
  <c r="M252" i="9"/>
  <c r="L252" i="9"/>
  <c r="F252" i="9"/>
  <c r="E252" i="9"/>
  <c r="B252" i="9" s="1"/>
  <c r="M251" i="9"/>
  <c r="L251" i="9"/>
  <c r="F251" i="9" s="1"/>
  <c r="B251" i="9" s="1"/>
  <c r="E251" i="9"/>
  <c r="M250" i="9"/>
  <c r="L250" i="9"/>
  <c r="E250" i="9"/>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F238" i="9" s="1"/>
  <c r="L238" i="9"/>
  <c r="E238" i="9"/>
  <c r="B238" i="9"/>
  <c r="M237" i="9"/>
  <c r="L237" i="9"/>
  <c r="F237" i="9"/>
  <c r="E237" i="9"/>
  <c r="B237" i="9" s="1"/>
  <c r="M236" i="9"/>
  <c r="L236" i="9"/>
  <c r="F236" i="9"/>
  <c r="B236" i="9" s="1"/>
  <c r="E236" i="9"/>
  <c r="M235" i="9"/>
  <c r="L235" i="9"/>
  <c r="F235" i="9" s="1"/>
  <c r="B235" i="9" s="1"/>
  <c r="E235" i="9"/>
  <c r="M234" i="9"/>
  <c r="F234" i="9" s="1"/>
  <c r="B234" i="9" s="1"/>
  <c r="L234" i="9"/>
  <c r="E234" i="9"/>
  <c r="M233" i="9"/>
  <c r="L233" i="9"/>
  <c r="F233" i="9"/>
  <c r="E233" i="9"/>
  <c r="B233" i="9" s="1"/>
  <c r="M232" i="9"/>
  <c r="L232" i="9"/>
  <c r="F232" i="9"/>
  <c r="B232" i="9" s="1"/>
  <c r="E232" i="9"/>
  <c r="M231" i="9"/>
  <c r="L231" i="9"/>
  <c r="F231" i="9" s="1"/>
  <c r="B231" i="9" s="1"/>
  <c r="E231" i="9"/>
  <c r="M230" i="9"/>
  <c r="F230" i="9" s="1"/>
  <c r="B230" i="9" s="1"/>
  <c r="L230" i="9"/>
  <c r="E230" i="9"/>
  <c r="M229" i="9"/>
  <c r="L229" i="9"/>
  <c r="F229" i="9"/>
  <c r="E229" i="9"/>
  <c r="B229" i="9" s="1"/>
  <c r="M228" i="9"/>
  <c r="L228" i="9"/>
  <c r="F228" i="9"/>
  <c r="B228" i="9" s="1"/>
  <c r="E228" i="9"/>
  <c r="M227" i="9"/>
  <c r="L227" i="9"/>
  <c r="F227" i="9" s="1"/>
  <c r="B227" i="9" s="1"/>
  <c r="E227" i="9"/>
  <c r="M226" i="9"/>
  <c r="L226" i="9"/>
  <c r="F226" i="9" s="1"/>
  <c r="B226" i="9" s="1"/>
  <c r="E226" i="9"/>
  <c r="M225" i="9"/>
  <c r="L225" i="9"/>
  <c r="F225" i="9"/>
  <c r="E225" i="9"/>
  <c r="B225" i="9" s="1"/>
  <c r="M224" i="9"/>
  <c r="L224" i="9"/>
  <c r="F224" i="9"/>
  <c r="B224" i="9" s="1"/>
  <c r="E224" i="9"/>
  <c r="M223" i="9"/>
  <c r="L223" i="9"/>
  <c r="F223" i="9" s="1"/>
  <c r="B223" i="9" s="1"/>
  <c r="E223" i="9"/>
  <c r="M222" i="9"/>
  <c r="L222" i="9"/>
  <c r="F222" i="9" s="1"/>
  <c r="E222" i="9"/>
  <c r="B222" i="9"/>
  <c r="M221" i="9"/>
  <c r="F221" i="9" s="1"/>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c r="H98" i="9"/>
  <c r="G98" i="9"/>
  <c r="F98" i="9"/>
  <c r="E98" i="9"/>
  <c r="B98" i="9" s="1"/>
  <c r="H97" i="9"/>
  <c r="G97" i="9"/>
  <c r="E97" i="9" s="1"/>
  <c r="B97" i="9" s="1"/>
  <c r="F97" i="9"/>
  <c r="H96" i="9"/>
  <c r="G96" i="9"/>
  <c r="E96" i="9" s="1"/>
  <c r="B96" i="9" s="1"/>
  <c r="F96" i="9"/>
  <c r="H95" i="9"/>
  <c r="E95" i="9" s="1"/>
  <c r="B95" i="9" s="1"/>
  <c r="G95" i="9"/>
  <c r="F95" i="9"/>
  <c r="H94" i="9"/>
  <c r="G94" i="9"/>
  <c r="F94" i="9"/>
  <c r="E94" i="9"/>
  <c r="H93" i="9"/>
  <c r="G93" i="9"/>
  <c r="E93" i="9" s="1"/>
  <c r="F93" i="9"/>
  <c r="H92" i="9"/>
  <c r="G92" i="9"/>
  <c r="E92" i="9" s="1"/>
  <c r="B92" i="9" s="1"/>
  <c r="F92" i="9"/>
  <c r="H91" i="9"/>
  <c r="G91" i="9"/>
  <c r="F91" i="9"/>
  <c r="E91" i="9"/>
  <c r="B91" i="9" s="1"/>
  <c r="H90" i="9"/>
  <c r="G90" i="9"/>
  <c r="F90" i="9"/>
  <c r="E90" i="9"/>
  <c r="H89" i="9"/>
  <c r="G89" i="9"/>
  <c r="E89" i="9" s="1"/>
  <c r="F89" i="9"/>
  <c r="H88" i="9"/>
  <c r="G88" i="9"/>
  <c r="E88" i="9" s="1"/>
  <c r="B88" i="9" s="1"/>
  <c r="F88" i="9"/>
  <c r="H87" i="9"/>
  <c r="E87" i="9" s="1"/>
  <c r="B87" i="9" s="1"/>
  <c r="G87" i="9"/>
  <c r="F87" i="9"/>
  <c r="H86" i="9"/>
  <c r="G86" i="9"/>
  <c r="F86" i="9"/>
  <c r="E86" i="9"/>
  <c r="B86" i="9" s="1"/>
  <c r="H85" i="9"/>
  <c r="G85" i="9"/>
  <c r="F85" i="9"/>
  <c r="E85" i="9"/>
  <c r="B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G45" i="9"/>
  <c r="F45" i="9"/>
  <c r="H44" i="9"/>
  <c r="G44" i="9"/>
  <c r="F44" i="9"/>
  <c r="H43" i="9"/>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G31" i="9"/>
  <c r="F31" i="9"/>
  <c r="E31" i="9"/>
  <c r="B31" i="9" s="1"/>
  <c r="H30" i="9"/>
  <c r="G30" i="9"/>
  <c r="F30" i="9"/>
  <c r="H29" i="9"/>
  <c r="G29" i="9"/>
  <c r="E29" i="9" s="1"/>
  <c r="B29" i="9" s="1"/>
  <c r="F29" i="9"/>
  <c r="H28" i="9"/>
  <c r="E28" i="9" s="1"/>
  <c r="B28" i="9" s="1"/>
  <c r="G28" i="9"/>
  <c r="F28" i="9"/>
  <c r="H27" i="9"/>
  <c r="G27" i="9"/>
  <c r="F27" i="9"/>
  <c r="H26" i="9"/>
  <c r="G26" i="9"/>
  <c r="F26" i="9"/>
  <c r="E26" i="9"/>
  <c r="B26" i="9" s="1"/>
  <c r="H25" i="9"/>
  <c r="G25" i="9"/>
  <c r="E25" i="9" s="1"/>
  <c r="B25" i="9" s="1"/>
  <c r="F25" i="9"/>
  <c r="H24" i="9"/>
  <c r="G24" i="9"/>
  <c r="E24" i="9" s="1"/>
  <c r="B24" i="9" s="1"/>
  <c r="F24" i="9"/>
  <c r="H23" i="9"/>
  <c r="G23" i="9"/>
  <c r="E23" i="9" s="1"/>
  <c r="B23" i="9" s="1"/>
  <c r="F23" i="9"/>
  <c r="H22" i="9"/>
  <c r="E22" i="9" s="1"/>
  <c r="B22" i="9" s="1"/>
  <c r="G22" i="9"/>
  <c r="F22" i="9"/>
  <c r="F21" i="9"/>
  <c r="F4" i="9"/>
  <c r="O3" i="9"/>
  <c r="G275" i="9" s="1"/>
  <c r="E275" i="9" s="1"/>
  <c r="I3" i="9"/>
  <c r="H3" i="9"/>
  <c r="G3" i="9"/>
  <c r="D101" i="8"/>
  <c r="C1576" i="1" s="1"/>
  <c r="H1576" i="1" s="1"/>
  <c r="D95" i="8"/>
  <c r="D90" i="8"/>
  <c r="D85" i="8"/>
  <c r="D80" i="8"/>
  <c r="D75" i="8"/>
  <c r="C1550" i="1" s="1"/>
  <c r="H1550" i="1" s="1"/>
  <c r="D70" i="8"/>
  <c r="D65" i="8"/>
  <c r="D60" i="8"/>
  <c r="C1535" i="1" s="1"/>
  <c r="H1535" i="1" s="1"/>
  <c r="D55" i="8"/>
  <c r="C1530" i="1" s="1"/>
  <c r="H1530" i="1" s="1"/>
  <c r="D50" i="8"/>
  <c r="C1525" i="1" s="1"/>
  <c r="D44" i="8"/>
  <c r="D36" i="8"/>
  <c r="D26" i="8"/>
  <c r="C1501" i="1" s="1"/>
  <c r="D18" i="8"/>
  <c r="D8" i="8"/>
  <c r="D6" i="8" s="1"/>
  <c r="C1481" i="1" s="1"/>
  <c r="E44" i="7"/>
  <c r="D44" i="7"/>
  <c r="E39" i="7"/>
  <c r="E38" i="7" s="1"/>
  <c r="D39" i="7"/>
  <c r="D38" i="7" s="1"/>
  <c r="E30" i="7"/>
  <c r="D30" i="7"/>
  <c r="E23" i="7"/>
  <c r="D23" i="7"/>
  <c r="E22" i="7"/>
  <c r="D22" i="7"/>
  <c r="C1453" i="1" s="1"/>
  <c r="E14" i="7"/>
  <c r="D14" i="7"/>
  <c r="E7" i="7"/>
  <c r="E6" i="7" s="1"/>
  <c r="E5" i="7" s="1"/>
  <c r="D7" i="7"/>
  <c r="D6" i="7" s="1"/>
  <c r="D5" i="7" s="1"/>
  <c r="C1436"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1227" i="1" s="1"/>
  <c r="D250" i="5"/>
  <c r="F249" i="5"/>
  <c r="F248" i="5"/>
  <c r="F247" i="5"/>
  <c r="E246" i="5"/>
  <c r="D246" i="5"/>
  <c r="F244" i="5"/>
  <c r="F243" i="5"/>
  <c r="E242" i="5"/>
  <c r="D242" i="5"/>
  <c r="F242" i="5" s="1"/>
  <c r="F241" i="5"/>
  <c r="F240" i="5"/>
  <c r="E239" i="5"/>
  <c r="D239" i="5"/>
  <c r="D238" i="5" s="1"/>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E190" i="5" s="1"/>
  <c r="D198" i="5"/>
  <c r="F198" i="5" s="1"/>
  <c r="F197" i="5"/>
  <c r="F196" i="5"/>
  <c r="F195" i="5"/>
  <c r="F194" i="5"/>
  <c r="F193" i="5"/>
  <c r="F192" i="5"/>
  <c r="F191" i="5"/>
  <c r="E191" i="5"/>
  <c r="D191" i="5"/>
  <c r="D190" i="5"/>
  <c r="G309" i="9" s="1"/>
  <c r="F189" i="5"/>
  <c r="F188" i="5"/>
  <c r="F187" i="5"/>
  <c r="F186" i="5"/>
  <c r="F185" i="5"/>
  <c r="F184" i="5"/>
  <c r="F183" i="5"/>
  <c r="F182" i="5"/>
  <c r="F181" i="5"/>
  <c r="E180" i="5"/>
  <c r="E177" i="5" s="1"/>
  <c r="D180" i="5"/>
  <c r="D177" i="5" s="1"/>
  <c r="G307" i="9"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E78" i="5"/>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E580" i="4" s="1"/>
  <c r="D574" i="1" s="1"/>
  <c r="D587" i="4"/>
  <c r="F587" i="4" s="1"/>
  <c r="F586" i="4"/>
  <c r="E585" i="4"/>
  <c r="D585" i="4"/>
  <c r="F584" i="4"/>
  <c r="F583" i="4"/>
  <c r="F582" i="4"/>
  <c r="F581" i="4"/>
  <c r="E581" i="4"/>
  <c r="D581"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8" i="4"/>
  <c r="E417" i="4"/>
  <c r="D417" i="4"/>
  <c r="F417" i="4" s="1"/>
  <c r="E416" i="4"/>
  <c r="E643" i="4" s="1"/>
  <c r="D637" i="1" s="1"/>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2" i="4"/>
  <c r="F361" i="4"/>
  <c r="F360" i="4"/>
  <c r="F359" i="4"/>
  <c r="F358" i="4"/>
  <c r="F357" i="4"/>
  <c r="E356" i="4"/>
  <c r="E351" i="4" s="1"/>
  <c r="D356" i="4"/>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D304" i="4"/>
  <c r="F303" i="4"/>
  <c r="F302" i="4"/>
  <c r="F301" i="4"/>
  <c r="F300" i="4"/>
  <c r="E300" i="4"/>
  <c r="D300"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F153"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F128" i="4" s="1"/>
  <c r="D128" i="4"/>
  <c r="F127" i="4"/>
  <c r="F126" i="4"/>
  <c r="F125" i="4"/>
  <c r="E125" i="4"/>
  <c r="D125" i="4"/>
  <c r="D124" i="4" s="1"/>
  <c r="E124" i="4"/>
  <c r="F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H1577" i="1"/>
  <c r="C1577" i="1"/>
  <c r="G1577" i="1" s="1"/>
  <c r="C1575" i="1"/>
  <c r="G1574" i="1"/>
  <c r="C1574" i="1"/>
  <c r="H1574" i="1" s="1"/>
  <c r="C1573" i="1"/>
  <c r="H1572" i="1"/>
  <c r="G1572" i="1"/>
  <c r="C1572" i="1"/>
  <c r="H1571" i="1"/>
  <c r="G1571" i="1"/>
  <c r="C1571" i="1"/>
  <c r="C1570" i="1"/>
  <c r="H1569" i="1"/>
  <c r="C1569" i="1"/>
  <c r="G1569" i="1" s="1"/>
  <c r="H1568" i="1"/>
  <c r="G1568" i="1"/>
  <c r="C1568" i="1"/>
  <c r="G1567" i="1"/>
  <c r="C1567" i="1"/>
  <c r="H1567" i="1" s="1"/>
  <c r="C1566" i="1"/>
  <c r="H1566" i="1" s="1"/>
  <c r="C1565" i="1"/>
  <c r="G1565" i="1" s="1"/>
  <c r="H1564" i="1"/>
  <c r="G1564" i="1"/>
  <c r="C1564" i="1"/>
  <c r="H1563" i="1"/>
  <c r="G1563" i="1"/>
  <c r="C1563" i="1"/>
  <c r="G1562" i="1"/>
  <c r="C1562" i="1"/>
  <c r="H1562" i="1" s="1"/>
  <c r="C1561" i="1"/>
  <c r="G1561" i="1" s="1"/>
  <c r="C1560" i="1"/>
  <c r="H1560" i="1" s="1"/>
  <c r="C1559" i="1"/>
  <c r="G1558" i="1"/>
  <c r="C1558" i="1"/>
  <c r="H1558" i="1" s="1"/>
  <c r="C1557" i="1"/>
  <c r="H1556" i="1"/>
  <c r="G1556" i="1"/>
  <c r="C1556" i="1"/>
  <c r="H1555" i="1"/>
  <c r="G1555" i="1"/>
  <c r="C1555" i="1"/>
  <c r="C1554" i="1"/>
  <c r="H1553" i="1"/>
  <c r="C1553" i="1"/>
  <c r="G1553" i="1" s="1"/>
  <c r="H1552" i="1"/>
  <c r="G1552" i="1"/>
  <c r="C1552" i="1"/>
  <c r="C1551" i="1"/>
  <c r="H1551" i="1" s="1"/>
  <c r="H1549" i="1"/>
  <c r="C1549" i="1"/>
  <c r="G1549" i="1" s="1"/>
  <c r="H1548" i="1"/>
  <c r="G1548" i="1"/>
  <c r="C1548" i="1"/>
  <c r="H1547" i="1"/>
  <c r="G1547" i="1"/>
  <c r="C1547" i="1"/>
  <c r="G1546" i="1"/>
  <c r="C1546" i="1"/>
  <c r="H1546" i="1" s="1"/>
  <c r="H1545" i="1"/>
  <c r="C1545" i="1"/>
  <c r="G1545" i="1" s="1"/>
  <c r="H1544" i="1"/>
  <c r="G1544" i="1"/>
  <c r="C1544" i="1"/>
  <c r="C1543" i="1"/>
  <c r="G1542" i="1"/>
  <c r="C1542" i="1"/>
  <c r="H1542" i="1" s="1"/>
  <c r="C1541" i="1"/>
  <c r="H1540" i="1"/>
  <c r="G1540" i="1"/>
  <c r="C1540" i="1"/>
  <c r="H1539" i="1"/>
  <c r="G1539" i="1"/>
  <c r="C1539" i="1"/>
  <c r="C1538" i="1"/>
  <c r="H1537" i="1"/>
  <c r="C1537" i="1"/>
  <c r="G1537" i="1" s="1"/>
  <c r="C1536" i="1"/>
  <c r="H1536" i="1" s="1"/>
  <c r="G1534" i="1"/>
  <c r="C1534" i="1"/>
  <c r="H1534" i="1" s="1"/>
  <c r="H1533" i="1"/>
  <c r="C1533" i="1"/>
  <c r="G1533" i="1" s="1"/>
  <c r="H1532" i="1"/>
  <c r="G1532" i="1"/>
  <c r="C1532" i="1"/>
  <c r="C1531" i="1"/>
  <c r="H1531" i="1" s="1"/>
  <c r="H1529" i="1"/>
  <c r="C1529" i="1"/>
  <c r="G1529" i="1" s="1"/>
  <c r="H1528" i="1"/>
  <c r="G1528" i="1"/>
  <c r="C1528" i="1"/>
  <c r="C1527" i="1"/>
  <c r="C1526" i="1"/>
  <c r="H1526" i="1" s="1"/>
  <c r="G1523" i="1"/>
  <c r="C1523" i="1"/>
  <c r="H1523" i="1" s="1"/>
  <c r="C1522" i="1"/>
  <c r="C1521" i="1"/>
  <c r="H1520" i="1"/>
  <c r="G1520" i="1"/>
  <c r="C1520" i="1"/>
  <c r="H1519" i="1"/>
  <c r="C1519" i="1"/>
  <c r="G1519" i="1" s="1"/>
  <c r="H1516" i="1"/>
  <c r="G1516" i="1"/>
  <c r="C1516" i="1"/>
  <c r="C1515" i="1"/>
  <c r="C1514" i="1"/>
  <c r="H1513" i="1"/>
  <c r="C1513" i="1"/>
  <c r="G1513" i="1" s="1"/>
  <c r="H1512" i="1"/>
  <c r="G1512" i="1"/>
  <c r="C1512" i="1"/>
  <c r="C1511" i="1"/>
  <c r="C1510" i="1"/>
  <c r="C1509" i="1"/>
  <c r="H1508" i="1"/>
  <c r="G1508" i="1"/>
  <c r="C1508" i="1"/>
  <c r="C1507" i="1"/>
  <c r="H1507" i="1" s="1"/>
  <c r="C1506" i="1"/>
  <c r="C1505" i="1"/>
  <c r="C1504" i="1"/>
  <c r="H1504" i="1" s="1"/>
  <c r="C1503" i="1"/>
  <c r="G1503" i="1" s="1"/>
  <c r="C1502" i="1"/>
  <c r="H1502" i="1" s="1"/>
  <c r="H1500" i="1"/>
  <c r="G1500" i="1"/>
  <c r="C1500" i="1"/>
  <c r="C1498" i="1"/>
  <c r="H1497" i="1"/>
  <c r="C1497" i="1"/>
  <c r="G1497" i="1" s="1"/>
  <c r="H1496" i="1"/>
  <c r="G1496" i="1"/>
  <c r="C1496" i="1"/>
  <c r="C1495" i="1"/>
  <c r="C1494" i="1"/>
  <c r="C1493" i="1"/>
  <c r="H1492" i="1"/>
  <c r="C1492" i="1"/>
  <c r="G1492" i="1" s="1"/>
  <c r="C1491" i="1"/>
  <c r="H1491" i="1" s="1"/>
  <c r="C1490" i="1"/>
  <c r="C1489" i="1"/>
  <c r="H1488" i="1"/>
  <c r="G1488" i="1"/>
  <c r="C1488" i="1"/>
  <c r="C1487" i="1"/>
  <c r="G1487" i="1" s="1"/>
  <c r="C1486" i="1"/>
  <c r="H1486" i="1" s="1"/>
  <c r="C1485" i="1"/>
  <c r="C1484" i="1"/>
  <c r="H1484" i="1" s="1"/>
  <c r="C1483" i="1"/>
  <c r="C1482" i="1"/>
  <c r="H1480" i="1"/>
  <c r="G1480" i="1"/>
  <c r="C1480" i="1"/>
  <c r="D1479" i="1"/>
  <c r="C1479" i="1"/>
  <c r="H1478" i="1"/>
  <c r="G1478" i="1"/>
  <c r="I1478" i="1" s="1"/>
  <c r="D1478" i="1"/>
  <c r="J1478" i="1" s="1"/>
  <c r="C1478" i="1"/>
  <c r="I1477" i="1"/>
  <c r="H1477" i="1"/>
  <c r="D1477" i="1"/>
  <c r="C1477" i="1"/>
  <c r="G1477" i="1" s="1"/>
  <c r="J1476" i="1"/>
  <c r="D1476" i="1"/>
  <c r="C1476" i="1"/>
  <c r="H1475" i="1"/>
  <c r="D1475" i="1"/>
  <c r="G1475" i="1" s="1"/>
  <c r="C1475" i="1"/>
  <c r="H1474" i="1"/>
  <c r="D1474" i="1"/>
  <c r="C1474" i="1"/>
  <c r="H1473" i="1"/>
  <c r="G1473" i="1"/>
  <c r="I1473" i="1" s="1"/>
  <c r="D1473" i="1"/>
  <c r="C1473" i="1"/>
  <c r="J1473" i="1" s="1"/>
  <c r="G1472" i="1"/>
  <c r="I1472" i="1" s="1"/>
  <c r="D1472" i="1"/>
  <c r="C1472" i="1"/>
  <c r="H1472" i="1" s="1"/>
  <c r="H1471" i="1"/>
  <c r="D1471" i="1"/>
  <c r="C1471" i="1"/>
  <c r="J1471" i="1" s="1"/>
  <c r="H1470" i="1"/>
  <c r="D1470" i="1"/>
  <c r="C1470" i="1"/>
  <c r="G1470" i="1" s="1"/>
  <c r="H1469" i="1"/>
  <c r="D1469" i="1"/>
  <c r="C1469" i="1"/>
  <c r="G1469" i="1" s="1"/>
  <c r="J1468" i="1"/>
  <c r="G1468" i="1"/>
  <c r="I1468" i="1" s="1"/>
  <c r="D1468" i="1"/>
  <c r="C1468" i="1"/>
  <c r="H1468" i="1" s="1"/>
  <c r="H1467" i="1"/>
  <c r="G1467" i="1"/>
  <c r="D1467" i="1"/>
  <c r="C1467" i="1"/>
  <c r="J1467" i="1" s="1"/>
  <c r="J1466" i="1"/>
  <c r="G1466" i="1"/>
  <c r="I1466" i="1" s="1"/>
  <c r="D1466" i="1"/>
  <c r="C1466" i="1"/>
  <c r="H1466" i="1" s="1"/>
  <c r="H1465" i="1"/>
  <c r="D1465" i="1"/>
  <c r="C1465" i="1"/>
  <c r="J1465" i="1" s="1"/>
  <c r="J1464" i="1"/>
  <c r="G1464" i="1"/>
  <c r="I1464" i="1" s="1"/>
  <c r="D1464" i="1"/>
  <c r="C1464" i="1"/>
  <c r="H1464" i="1" s="1"/>
  <c r="H1463" i="1"/>
  <c r="G1463" i="1"/>
  <c r="I1463" i="1" s="1"/>
  <c r="D1463" i="1"/>
  <c r="C1463" i="1"/>
  <c r="J1463" i="1" s="1"/>
  <c r="J1462" i="1"/>
  <c r="G1462" i="1"/>
  <c r="I1462" i="1" s="1"/>
  <c r="D1462" i="1"/>
  <c r="C1462" i="1"/>
  <c r="H1462" i="1" s="1"/>
  <c r="D1461" i="1"/>
  <c r="C1461" i="1"/>
  <c r="D1460" i="1"/>
  <c r="C1460" i="1"/>
  <c r="D1459" i="1"/>
  <c r="C1459" i="1"/>
  <c r="G1459" i="1" s="1"/>
  <c r="G1458" i="1"/>
  <c r="D1458" i="1"/>
  <c r="C1458" i="1"/>
  <c r="D1457" i="1"/>
  <c r="C1457" i="1"/>
  <c r="D1456" i="1"/>
  <c r="C1456" i="1"/>
  <c r="G1456" i="1" s="1"/>
  <c r="D1455" i="1"/>
  <c r="C1455" i="1"/>
  <c r="D1454" i="1"/>
  <c r="C1454" i="1"/>
  <c r="D1453" i="1"/>
  <c r="G1452" i="1"/>
  <c r="D1452" i="1"/>
  <c r="C1452" i="1"/>
  <c r="D1451" i="1"/>
  <c r="C1451" i="1"/>
  <c r="G1451" i="1" s="1"/>
  <c r="D1450" i="1"/>
  <c r="C1450" i="1"/>
  <c r="D1449" i="1"/>
  <c r="C1449" i="1"/>
  <c r="D1448" i="1"/>
  <c r="C1448" i="1"/>
  <c r="D1447" i="1"/>
  <c r="C1447" i="1"/>
  <c r="G1447" i="1" s="1"/>
  <c r="G1446" i="1"/>
  <c r="D1446" i="1"/>
  <c r="C1446" i="1"/>
  <c r="D1445" i="1"/>
  <c r="H1445" i="1" s="1"/>
  <c r="C1445" i="1"/>
  <c r="H1444" i="1"/>
  <c r="D1444" i="1"/>
  <c r="C1444" i="1"/>
  <c r="D1443" i="1"/>
  <c r="C1443" i="1"/>
  <c r="D1442" i="1"/>
  <c r="C1442" i="1"/>
  <c r="D1441" i="1"/>
  <c r="J1441" i="1" s="1"/>
  <c r="C1441" i="1"/>
  <c r="D1440" i="1"/>
  <c r="C1440" i="1"/>
  <c r="H1440" i="1" s="1"/>
  <c r="D1439" i="1"/>
  <c r="J1439" i="1" s="1"/>
  <c r="C1439" i="1"/>
  <c r="D1438" i="1"/>
  <c r="C1438" i="1"/>
  <c r="G1438" i="1" s="1"/>
  <c r="D1437" i="1"/>
  <c r="C1437" i="1"/>
  <c r="G1437" i="1" s="1"/>
  <c r="D1436" i="1"/>
  <c r="D1434" i="1"/>
  <c r="H1434" i="1" s="1"/>
  <c r="C1434" i="1"/>
  <c r="G1434" i="1" s="1"/>
  <c r="H1433" i="1"/>
  <c r="D1433" i="1"/>
  <c r="C1433" i="1"/>
  <c r="G1433" i="1" s="1"/>
  <c r="H1432" i="1"/>
  <c r="D1432" i="1"/>
  <c r="C1432" i="1"/>
  <c r="D1431" i="1"/>
  <c r="H1431" i="1" s="1"/>
  <c r="C1431" i="1"/>
  <c r="G1431" i="1" s="1"/>
  <c r="D1430" i="1"/>
  <c r="H1430" i="1" s="1"/>
  <c r="C1430" i="1"/>
  <c r="G1430" i="1" s="1"/>
  <c r="H1429" i="1"/>
  <c r="D1429" i="1"/>
  <c r="C1429" i="1"/>
  <c r="G1429" i="1" s="1"/>
  <c r="D1428" i="1"/>
  <c r="C1428" i="1"/>
  <c r="D1427" i="1"/>
  <c r="C1427" i="1"/>
  <c r="D1426" i="1"/>
  <c r="G1426" i="1" s="1"/>
  <c r="C1426" i="1"/>
  <c r="H1425" i="1"/>
  <c r="D1425" i="1"/>
  <c r="G1425" i="1" s="1"/>
  <c r="C1425" i="1"/>
  <c r="H1424" i="1"/>
  <c r="D1424" i="1"/>
  <c r="G1424" i="1" s="1"/>
  <c r="C1424" i="1"/>
  <c r="D1423" i="1"/>
  <c r="C1423" i="1"/>
  <c r="D1422" i="1"/>
  <c r="G1422" i="1" s="1"/>
  <c r="C1422" i="1"/>
  <c r="H1421" i="1"/>
  <c r="D1421" i="1"/>
  <c r="G1421" i="1" s="1"/>
  <c r="C1421" i="1"/>
  <c r="D1420" i="1"/>
  <c r="C1420" i="1"/>
  <c r="D1419" i="1"/>
  <c r="C1419" i="1"/>
  <c r="D1418" i="1"/>
  <c r="G1418" i="1" s="1"/>
  <c r="C1418" i="1"/>
  <c r="H1417" i="1"/>
  <c r="D1417" i="1"/>
  <c r="G1417" i="1" s="1"/>
  <c r="C1417" i="1"/>
  <c r="H1416" i="1"/>
  <c r="D1416" i="1"/>
  <c r="G1416" i="1" s="1"/>
  <c r="C1416" i="1"/>
  <c r="D1415" i="1"/>
  <c r="C1415" i="1"/>
  <c r="D1414" i="1"/>
  <c r="G1414" i="1" s="1"/>
  <c r="C1414" i="1"/>
  <c r="H1413" i="1"/>
  <c r="D1413" i="1"/>
  <c r="G1413" i="1" s="1"/>
  <c r="C1413" i="1"/>
  <c r="D1412" i="1"/>
  <c r="C1412" i="1"/>
  <c r="D1411" i="1"/>
  <c r="C1411" i="1"/>
  <c r="D1410" i="1"/>
  <c r="G1410" i="1" s="1"/>
  <c r="C1410" i="1"/>
  <c r="D1409" i="1"/>
  <c r="G1409" i="1" s="1"/>
  <c r="C1409" i="1"/>
  <c r="H1409" i="1" s="1"/>
  <c r="D1407" i="1"/>
  <c r="G1407" i="1" s="1"/>
  <c r="C1407" i="1"/>
  <c r="H1406" i="1"/>
  <c r="D1406" i="1"/>
  <c r="G1406" i="1" s="1"/>
  <c r="C1406" i="1"/>
  <c r="H1405" i="1"/>
  <c r="D1405" i="1"/>
  <c r="G1405" i="1" s="1"/>
  <c r="C1405" i="1"/>
  <c r="D1404" i="1"/>
  <c r="C1404" i="1"/>
  <c r="D1403" i="1"/>
  <c r="G1403" i="1" s="1"/>
  <c r="C1403" i="1"/>
  <c r="H1402" i="1"/>
  <c r="D1402" i="1"/>
  <c r="G1402" i="1" s="1"/>
  <c r="C1402" i="1"/>
  <c r="D1401" i="1"/>
  <c r="G1401" i="1" s="1"/>
  <c r="C1401" i="1"/>
  <c r="D1400" i="1"/>
  <c r="C1400" i="1"/>
  <c r="D1399" i="1"/>
  <c r="G1399" i="1" s="1"/>
  <c r="C1399" i="1"/>
  <c r="H1398" i="1"/>
  <c r="D1398" i="1"/>
  <c r="G1398" i="1" s="1"/>
  <c r="C1398" i="1"/>
  <c r="D1397" i="1"/>
  <c r="C1397" i="1"/>
  <c r="D1396" i="1"/>
  <c r="C1396" i="1"/>
  <c r="D1395" i="1"/>
  <c r="G1395" i="1" s="1"/>
  <c r="C1395" i="1"/>
  <c r="H1394" i="1"/>
  <c r="D1394" i="1"/>
  <c r="G1394" i="1" s="1"/>
  <c r="C1394" i="1"/>
  <c r="D1393" i="1"/>
  <c r="G1393" i="1" s="1"/>
  <c r="C1393" i="1"/>
  <c r="D1392" i="1"/>
  <c r="C1392" i="1"/>
  <c r="D1391" i="1"/>
  <c r="G1391" i="1" s="1"/>
  <c r="C1391" i="1"/>
  <c r="H1390" i="1"/>
  <c r="D1390" i="1"/>
  <c r="G1390" i="1" s="1"/>
  <c r="C1390" i="1"/>
  <c r="D1389" i="1"/>
  <c r="G1389" i="1" s="1"/>
  <c r="C1389" i="1"/>
  <c r="D1388" i="1"/>
  <c r="C1388" i="1"/>
  <c r="D1387" i="1"/>
  <c r="G1387" i="1" s="1"/>
  <c r="C1387" i="1"/>
  <c r="H1386" i="1"/>
  <c r="D1386" i="1"/>
  <c r="G1386" i="1" s="1"/>
  <c r="C1386" i="1"/>
  <c r="D1385" i="1"/>
  <c r="G1385" i="1" s="1"/>
  <c r="C1385" i="1"/>
  <c r="D1384" i="1"/>
  <c r="C1384" i="1"/>
  <c r="D1383" i="1"/>
  <c r="D1382" i="1"/>
  <c r="G1382" i="1" s="1"/>
  <c r="C1382" i="1"/>
  <c r="D1381" i="1"/>
  <c r="C1381" i="1"/>
  <c r="D1380" i="1"/>
  <c r="G1380" i="1" s="1"/>
  <c r="C1380" i="1"/>
  <c r="H1379" i="1"/>
  <c r="D1379" i="1"/>
  <c r="G1379" i="1" s="1"/>
  <c r="C1379" i="1"/>
  <c r="D1378" i="1"/>
  <c r="G1378" i="1" s="1"/>
  <c r="C1378" i="1"/>
  <c r="D1377" i="1"/>
  <c r="C1377" i="1"/>
  <c r="D1376" i="1"/>
  <c r="G1376" i="1" s="1"/>
  <c r="C1376" i="1"/>
  <c r="H1375" i="1"/>
  <c r="D1375" i="1"/>
  <c r="G1375" i="1" s="1"/>
  <c r="C1375" i="1"/>
  <c r="H1374" i="1"/>
  <c r="D1374" i="1"/>
  <c r="G1374" i="1" s="1"/>
  <c r="C1374" i="1"/>
  <c r="D1373" i="1"/>
  <c r="C1373" i="1"/>
  <c r="D1372" i="1"/>
  <c r="G1372" i="1" s="1"/>
  <c r="C1372" i="1"/>
  <c r="H1371" i="1"/>
  <c r="D1371" i="1"/>
  <c r="G1371" i="1" s="1"/>
  <c r="C1371" i="1"/>
  <c r="D1370" i="1"/>
  <c r="G1370" i="1" s="1"/>
  <c r="C1370" i="1"/>
  <c r="D1369" i="1"/>
  <c r="C1369" i="1"/>
  <c r="D1368" i="1"/>
  <c r="G1368" i="1" s="1"/>
  <c r="C1368" i="1"/>
  <c r="H1367" i="1"/>
  <c r="D1367" i="1"/>
  <c r="G1367" i="1" s="1"/>
  <c r="C1367" i="1"/>
  <c r="D1366" i="1"/>
  <c r="C1366" i="1"/>
  <c r="D1365" i="1"/>
  <c r="C1365" i="1"/>
  <c r="D1364" i="1"/>
  <c r="G1364" i="1" s="1"/>
  <c r="C1364" i="1"/>
  <c r="H1363" i="1"/>
  <c r="D1363" i="1"/>
  <c r="G1363" i="1" s="1"/>
  <c r="C1363" i="1"/>
  <c r="D1362" i="1"/>
  <c r="G1362" i="1" s="1"/>
  <c r="C1362" i="1"/>
  <c r="D1361" i="1"/>
  <c r="C1361" i="1"/>
  <c r="D1360" i="1"/>
  <c r="G1360" i="1" s="1"/>
  <c r="C1360" i="1"/>
  <c r="H1359" i="1"/>
  <c r="D1359" i="1"/>
  <c r="G1359" i="1" s="1"/>
  <c r="C1359" i="1"/>
  <c r="D1358" i="1"/>
  <c r="G1358" i="1" s="1"/>
  <c r="C1358" i="1"/>
  <c r="D1357" i="1"/>
  <c r="C1357" i="1"/>
  <c r="D1356" i="1"/>
  <c r="G1356" i="1" s="1"/>
  <c r="C1356" i="1"/>
  <c r="H1355" i="1"/>
  <c r="D1355" i="1"/>
  <c r="G1355" i="1" s="1"/>
  <c r="C1355" i="1"/>
  <c r="D1354" i="1"/>
  <c r="G1354" i="1" s="1"/>
  <c r="C1354" i="1"/>
  <c r="D1353" i="1"/>
  <c r="C1353" i="1"/>
  <c r="D1352" i="1"/>
  <c r="G1352" i="1" s="1"/>
  <c r="C1352" i="1"/>
  <c r="H1351" i="1"/>
  <c r="D1351" i="1"/>
  <c r="G1351" i="1" s="1"/>
  <c r="C1351" i="1"/>
  <c r="D1350" i="1"/>
  <c r="G1350" i="1" s="1"/>
  <c r="C1350" i="1"/>
  <c r="D1349" i="1"/>
  <c r="C1349" i="1"/>
  <c r="D1348" i="1"/>
  <c r="G1348" i="1" s="1"/>
  <c r="C1348" i="1"/>
  <c r="H1347" i="1"/>
  <c r="D1347" i="1"/>
  <c r="G1347" i="1" s="1"/>
  <c r="C1347" i="1"/>
  <c r="D1346" i="1"/>
  <c r="G1346" i="1" s="1"/>
  <c r="C1346" i="1"/>
  <c r="D1345" i="1"/>
  <c r="C1345" i="1"/>
  <c r="D1344" i="1"/>
  <c r="G1344" i="1" s="1"/>
  <c r="C1344" i="1"/>
  <c r="H1343" i="1"/>
  <c r="D1343" i="1"/>
  <c r="G1343" i="1" s="1"/>
  <c r="C1343" i="1"/>
  <c r="H1342" i="1"/>
  <c r="D1342" i="1"/>
  <c r="G1342" i="1" s="1"/>
  <c r="C1342" i="1"/>
  <c r="D1341" i="1"/>
  <c r="C1341" i="1"/>
  <c r="D1340" i="1"/>
  <c r="G1340" i="1" s="1"/>
  <c r="C1340" i="1"/>
  <c r="H1339" i="1"/>
  <c r="D1339" i="1"/>
  <c r="G1339" i="1" s="1"/>
  <c r="C1339" i="1"/>
  <c r="D1338" i="1"/>
  <c r="G1338" i="1" s="1"/>
  <c r="C1338" i="1"/>
  <c r="D1337" i="1"/>
  <c r="C1337" i="1"/>
  <c r="D1336" i="1"/>
  <c r="G1336" i="1" s="1"/>
  <c r="C1336" i="1"/>
  <c r="H1335" i="1"/>
  <c r="D1335" i="1"/>
  <c r="G1335" i="1" s="1"/>
  <c r="C1335" i="1"/>
  <c r="D1334" i="1"/>
  <c r="C1334" i="1"/>
  <c r="D1333" i="1"/>
  <c r="C1333" i="1"/>
  <c r="D1332" i="1"/>
  <c r="G1332" i="1" s="1"/>
  <c r="C1332" i="1"/>
  <c r="H1331" i="1"/>
  <c r="D1331" i="1"/>
  <c r="G1331" i="1" s="1"/>
  <c r="C1331" i="1"/>
  <c r="D1330" i="1"/>
  <c r="G1330" i="1" s="1"/>
  <c r="C1330" i="1"/>
  <c r="H1328" i="1"/>
  <c r="D1328" i="1"/>
  <c r="G1328" i="1" s="1"/>
  <c r="C1328" i="1"/>
  <c r="H1327" i="1"/>
  <c r="D1327" i="1"/>
  <c r="G1327" i="1" s="1"/>
  <c r="C1327" i="1"/>
  <c r="D1326" i="1"/>
  <c r="C1326" i="1"/>
  <c r="H1325" i="1"/>
  <c r="D1325" i="1"/>
  <c r="G1325" i="1" s="1"/>
  <c r="C1325" i="1"/>
  <c r="H1324" i="1"/>
  <c r="D1324" i="1"/>
  <c r="G1324" i="1" s="1"/>
  <c r="C1324" i="1"/>
  <c r="D1323" i="1"/>
  <c r="G1323" i="1" s="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G1199" i="1"/>
  <c r="D1199" i="1"/>
  <c r="C1199" i="1"/>
  <c r="H1199" i="1" s="1"/>
  <c r="G1198" i="1"/>
  <c r="D1198" i="1"/>
  <c r="C1198" i="1"/>
  <c r="D1197" i="1"/>
  <c r="C1197" i="1"/>
  <c r="D1196" i="1"/>
  <c r="C1196" i="1"/>
  <c r="G1195" i="1"/>
  <c r="D1195" i="1"/>
  <c r="C1195" i="1"/>
  <c r="H1195" i="1" s="1"/>
  <c r="D1194" i="1"/>
  <c r="G1194" i="1" s="1"/>
  <c r="C1194" i="1"/>
  <c r="D1193" i="1"/>
  <c r="C1193" i="1"/>
  <c r="D1192" i="1"/>
  <c r="C1192" i="1"/>
  <c r="G1191" i="1"/>
  <c r="D1191" i="1"/>
  <c r="C1191" i="1"/>
  <c r="H1191" i="1" s="1"/>
  <c r="G1190" i="1"/>
  <c r="D1190" i="1"/>
  <c r="C1190" i="1"/>
  <c r="D1189" i="1"/>
  <c r="C1189" i="1"/>
  <c r="D1188" i="1"/>
  <c r="C1188" i="1"/>
  <c r="G1187" i="1"/>
  <c r="D1187" i="1"/>
  <c r="C1187" i="1"/>
  <c r="H1187" i="1" s="1"/>
  <c r="D1186" i="1"/>
  <c r="G1186" i="1" s="1"/>
  <c r="C1186" i="1"/>
  <c r="D1185" i="1"/>
  <c r="C1185" i="1"/>
  <c r="D1184" i="1"/>
  <c r="C1184" i="1"/>
  <c r="D1183" i="1"/>
  <c r="D1182" i="1"/>
  <c r="G1182" i="1" s="1"/>
  <c r="C1182" i="1"/>
  <c r="D1181" i="1"/>
  <c r="C1181" i="1"/>
  <c r="D1180" i="1"/>
  <c r="C1180" i="1"/>
  <c r="G1179" i="1"/>
  <c r="D1179" i="1"/>
  <c r="C1179" i="1"/>
  <c r="H1179" i="1" s="1"/>
  <c r="D1178" i="1"/>
  <c r="G1178" i="1" s="1"/>
  <c r="C1178" i="1"/>
  <c r="D1177" i="1"/>
  <c r="C1177" i="1"/>
  <c r="D1176" i="1"/>
  <c r="C1176" i="1"/>
  <c r="G1175" i="1"/>
  <c r="D1175" i="1"/>
  <c r="C1175" i="1"/>
  <c r="H1175" i="1" s="1"/>
  <c r="D1174" i="1"/>
  <c r="G1174" i="1" s="1"/>
  <c r="C1174" i="1"/>
  <c r="D1173" i="1"/>
  <c r="C1173" i="1"/>
  <c r="D1172" i="1"/>
  <c r="C1172" i="1"/>
  <c r="G1171" i="1"/>
  <c r="D1171" i="1"/>
  <c r="C1171" i="1"/>
  <c r="H1171" i="1" s="1"/>
  <c r="D1170" i="1"/>
  <c r="G1170" i="1" s="1"/>
  <c r="C1170" i="1"/>
  <c r="D1169" i="1"/>
  <c r="C1169" i="1"/>
  <c r="D1168" i="1"/>
  <c r="C1168" i="1"/>
  <c r="C1167" i="1"/>
  <c r="D1166" i="1"/>
  <c r="C1166" i="1"/>
  <c r="D1165" i="1"/>
  <c r="C1165" i="1"/>
  <c r="D1164" i="1"/>
  <c r="C1164" i="1"/>
  <c r="D1163" i="1"/>
  <c r="C1163" i="1"/>
  <c r="H1163" i="1" s="1"/>
  <c r="G1162" i="1"/>
  <c r="D1162" i="1"/>
  <c r="C1162" i="1"/>
  <c r="D1161" i="1"/>
  <c r="C1161" i="1"/>
  <c r="D1160" i="1"/>
  <c r="C1160" i="1"/>
  <c r="G1159" i="1"/>
  <c r="D1159" i="1"/>
  <c r="C1159" i="1"/>
  <c r="H1159" i="1" s="1"/>
  <c r="D1158" i="1"/>
  <c r="G1158" i="1" s="1"/>
  <c r="C1158" i="1"/>
  <c r="D1157" i="1"/>
  <c r="C1157" i="1"/>
  <c r="D1156" i="1"/>
  <c r="C1156" i="1"/>
  <c r="D1155" i="1"/>
  <c r="G1155" i="1" s="1"/>
  <c r="C1155" i="1"/>
  <c r="H1155" i="1" s="1"/>
  <c r="D1154" i="1"/>
  <c r="C1154" i="1"/>
  <c r="D1151" i="1"/>
  <c r="C1151" i="1"/>
  <c r="H1151" i="1" s="1"/>
  <c r="D1150" i="1"/>
  <c r="G1150" i="1" s="1"/>
  <c r="C1150" i="1"/>
  <c r="D1149" i="1"/>
  <c r="C1149" i="1"/>
  <c r="D1148" i="1"/>
  <c r="C1148" i="1"/>
  <c r="G1147" i="1"/>
  <c r="D1147" i="1"/>
  <c r="C1147" i="1"/>
  <c r="H1147" i="1" s="1"/>
  <c r="D1146" i="1"/>
  <c r="G1146" i="1" s="1"/>
  <c r="C1146" i="1"/>
  <c r="D1145" i="1"/>
  <c r="C1145" i="1"/>
  <c r="D1144" i="1"/>
  <c r="C1144" i="1"/>
  <c r="G1143" i="1"/>
  <c r="D1143" i="1"/>
  <c r="C1143" i="1"/>
  <c r="H1143" i="1" s="1"/>
  <c r="D1142" i="1"/>
  <c r="G1142" i="1" s="1"/>
  <c r="C1142" i="1"/>
  <c r="D1141" i="1"/>
  <c r="C1141" i="1"/>
  <c r="D1140" i="1"/>
  <c r="C1140" i="1"/>
  <c r="G1139" i="1"/>
  <c r="D1139" i="1"/>
  <c r="C1139" i="1"/>
  <c r="H1139" i="1" s="1"/>
  <c r="D1138" i="1"/>
  <c r="G1138" i="1" s="1"/>
  <c r="C1138" i="1"/>
  <c r="D1137" i="1"/>
  <c r="C1137" i="1"/>
  <c r="D1136" i="1"/>
  <c r="C1136" i="1"/>
  <c r="G1135" i="1"/>
  <c r="D1135" i="1"/>
  <c r="C1135" i="1"/>
  <c r="H1135" i="1" s="1"/>
  <c r="D1134" i="1"/>
  <c r="G1134" i="1" s="1"/>
  <c r="C1134" i="1"/>
  <c r="D1133" i="1"/>
  <c r="C1133" i="1"/>
  <c r="D1132" i="1"/>
  <c r="C1132" i="1"/>
  <c r="G1131" i="1"/>
  <c r="D1131" i="1"/>
  <c r="C1131" i="1"/>
  <c r="H1131" i="1" s="1"/>
  <c r="D1130" i="1"/>
  <c r="G1130" i="1" s="1"/>
  <c r="C1130" i="1"/>
  <c r="D1129" i="1"/>
  <c r="H1129" i="1" s="1"/>
  <c r="C1129" i="1"/>
  <c r="D1128" i="1"/>
  <c r="H1128" i="1" s="1"/>
  <c r="C1128" i="1"/>
  <c r="G1127" i="1"/>
  <c r="D1127" i="1"/>
  <c r="H1127" i="1" s="1"/>
  <c r="C1127" i="1"/>
  <c r="D1126" i="1"/>
  <c r="C1126" i="1"/>
  <c r="D1125" i="1"/>
  <c r="H1125" i="1" s="1"/>
  <c r="C1125" i="1"/>
  <c r="D1124" i="1"/>
  <c r="H1124" i="1" s="1"/>
  <c r="C1124" i="1"/>
  <c r="G1123" i="1"/>
  <c r="D1123" i="1"/>
  <c r="H1123" i="1" s="1"/>
  <c r="C1123" i="1"/>
  <c r="D1122" i="1"/>
  <c r="C1122" i="1"/>
  <c r="D1121" i="1"/>
  <c r="H1121" i="1" s="1"/>
  <c r="C1121" i="1"/>
  <c r="D1120" i="1"/>
  <c r="H1120" i="1" s="1"/>
  <c r="C1120" i="1"/>
  <c r="G1119" i="1"/>
  <c r="D1119" i="1"/>
  <c r="H1119" i="1" s="1"/>
  <c r="C1119" i="1"/>
  <c r="D1118" i="1"/>
  <c r="C1118" i="1"/>
  <c r="D1117" i="1"/>
  <c r="H1117" i="1" s="1"/>
  <c r="C1117" i="1"/>
  <c r="D1116" i="1"/>
  <c r="H1116" i="1" s="1"/>
  <c r="C1116" i="1"/>
  <c r="G1115" i="1"/>
  <c r="D1115" i="1"/>
  <c r="H1115" i="1" s="1"/>
  <c r="C1115" i="1"/>
  <c r="D1114" i="1"/>
  <c r="C1114" i="1"/>
  <c r="D1113" i="1"/>
  <c r="D1112" i="1"/>
  <c r="D1111" i="1"/>
  <c r="H1111" i="1" s="1"/>
  <c r="C1111" i="1"/>
  <c r="D1110" i="1"/>
  <c r="H1110" i="1" s="1"/>
  <c r="C1110" i="1"/>
  <c r="G1109" i="1"/>
  <c r="D1109" i="1"/>
  <c r="H1109" i="1" s="1"/>
  <c r="C1109" i="1"/>
  <c r="D1108" i="1"/>
  <c r="C1108" i="1"/>
  <c r="D1107" i="1"/>
  <c r="H1107" i="1" s="1"/>
  <c r="C1107" i="1"/>
  <c r="D1106" i="1"/>
  <c r="H1106" i="1" s="1"/>
  <c r="C1106" i="1"/>
  <c r="G1105" i="1"/>
  <c r="D1105" i="1"/>
  <c r="H1105" i="1" s="1"/>
  <c r="C1105" i="1"/>
  <c r="D1104" i="1"/>
  <c r="C1104" i="1"/>
  <c r="D1103" i="1"/>
  <c r="H1103" i="1" s="1"/>
  <c r="C1103" i="1"/>
  <c r="D1102" i="1"/>
  <c r="H1102" i="1" s="1"/>
  <c r="C1102" i="1"/>
  <c r="G1101" i="1"/>
  <c r="D1101" i="1"/>
  <c r="H1101" i="1" s="1"/>
  <c r="C1101" i="1"/>
  <c r="D1100" i="1"/>
  <c r="C1100" i="1"/>
  <c r="D1099" i="1"/>
  <c r="H1099" i="1" s="1"/>
  <c r="C1099" i="1"/>
  <c r="D1098" i="1"/>
  <c r="H1098" i="1" s="1"/>
  <c r="C1098" i="1"/>
  <c r="G1097" i="1"/>
  <c r="D1097" i="1"/>
  <c r="H1097" i="1" s="1"/>
  <c r="C1097" i="1"/>
  <c r="D1096" i="1"/>
  <c r="D1095" i="1"/>
  <c r="H1095" i="1" s="1"/>
  <c r="C1095" i="1"/>
  <c r="G1094" i="1"/>
  <c r="D1094" i="1"/>
  <c r="H1094" i="1" s="1"/>
  <c r="C1094" i="1"/>
  <c r="D1093" i="1"/>
  <c r="C1093" i="1"/>
  <c r="D1092" i="1"/>
  <c r="H1092" i="1" s="1"/>
  <c r="C1092" i="1"/>
  <c r="D1091" i="1"/>
  <c r="H1091" i="1" s="1"/>
  <c r="C1091" i="1"/>
  <c r="G1090" i="1"/>
  <c r="D1090" i="1"/>
  <c r="H1090" i="1" s="1"/>
  <c r="C1090" i="1"/>
  <c r="D1089" i="1"/>
  <c r="C1089" i="1"/>
  <c r="D1088" i="1"/>
  <c r="H1088" i="1" s="1"/>
  <c r="C1088" i="1"/>
  <c r="D1087" i="1"/>
  <c r="H1087" i="1" s="1"/>
  <c r="C1087" i="1"/>
  <c r="G1086" i="1"/>
  <c r="D1086" i="1"/>
  <c r="H1086" i="1" s="1"/>
  <c r="C1086" i="1"/>
  <c r="D1085" i="1"/>
  <c r="C1085" i="1"/>
  <c r="D1084" i="1"/>
  <c r="H1084" i="1" s="1"/>
  <c r="C1084" i="1"/>
  <c r="D1083" i="1"/>
  <c r="H1083" i="1" s="1"/>
  <c r="C1083" i="1"/>
  <c r="G1082" i="1"/>
  <c r="D1082" i="1"/>
  <c r="H1082" i="1" s="1"/>
  <c r="C1082" i="1"/>
  <c r="D1081" i="1"/>
  <c r="C1081" i="1"/>
  <c r="D1080" i="1"/>
  <c r="H1080" i="1" s="1"/>
  <c r="C1080" i="1"/>
  <c r="D1079" i="1"/>
  <c r="H1079" i="1" s="1"/>
  <c r="C1079" i="1"/>
  <c r="G1078" i="1"/>
  <c r="D1078" i="1"/>
  <c r="H1078" i="1" s="1"/>
  <c r="C1078" i="1"/>
  <c r="D1077" i="1"/>
  <c r="C1077" i="1"/>
  <c r="D1076" i="1"/>
  <c r="H1076" i="1" s="1"/>
  <c r="C1076" i="1"/>
  <c r="G1075" i="1"/>
  <c r="D1075" i="1"/>
  <c r="H1075" i="1" s="1"/>
  <c r="C1075" i="1"/>
  <c r="G1074" i="1"/>
  <c r="D1074" i="1"/>
  <c r="H1074" i="1" s="1"/>
  <c r="C1074" i="1"/>
  <c r="D1073" i="1"/>
  <c r="C1073" i="1"/>
  <c r="D1072" i="1"/>
  <c r="H1072" i="1" s="1"/>
  <c r="C1072" i="1"/>
  <c r="G1071" i="1"/>
  <c r="D1071" i="1"/>
  <c r="H1071" i="1" s="1"/>
  <c r="C1071" i="1"/>
  <c r="G1070" i="1"/>
  <c r="D1070" i="1"/>
  <c r="H1070" i="1" s="1"/>
  <c r="C1070" i="1"/>
  <c r="D1069" i="1"/>
  <c r="C1069" i="1"/>
  <c r="D1068" i="1"/>
  <c r="H1068" i="1" s="1"/>
  <c r="C1068" i="1"/>
  <c r="G1067" i="1"/>
  <c r="D1067" i="1"/>
  <c r="H1067" i="1" s="1"/>
  <c r="C1067" i="1"/>
  <c r="G1066" i="1"/>
  <c r="D1066" i="1"/>
  <c r="H1066" i="1" s="1"/>
  <c r="C1066" i="1"/>
  <c r="C1065" i="1"/>
  <c r="D1064" i="1"/>
  <c r="C1064" i="1"/>
  <c r="G1063" i="1"/>
  <c r="D1063" i="1"/>
  <c r="H1063" i="1" s="1"/>
  <c r="C1063" i="1"/>
  <c r="D1062" i="1"/>
  <c r="C1062" i="1"/>
  <c r="D1061" i="1"/>
  <c r="C1061" i="1"/>
  <c r="D1060" i="1"/>
  <c r="H1060" i="1" s="1"/>
  <c r="C1060" i="1"/>
  <c r="G1059" i="1"/>
  <c r="D1059" i="1"/>
  <c r="H1059" i="1" s="1"/>
  <c r="C1059" i="1"/>
  <c r="G1058" i="1"/>
  <c r="D1058" i="1"/>
  <c r="H1058" i="1" s="1"/>
  <c r="C1058" i="1"/>
  <c r="D1057" i="1"/>
  <c r="C1057" i="1"/>
  <c r="D1056" i="1"/>
  <c r="C1056" i="1"/>
  <c r="G1055" i="1"/>
  <c r="D1055" i="1"/>
  <c r="H1055" i="1" s="1"/>
  <c r="C1055" i="1"/>
  <c r="G1054" i="1"/>
  <c r="D1054" i="1"/>
  <c r="H1054" i="1" s="1"/>
  <c r="C1054" i="1"/>
  <c r="D1053" i="1"/>
  <c r="C1053" i="1"/>
  <c r="D1052" i="1"/>
  <c r="H1052" i="1" s="1"/>
  <c r="C1052" i="1"/>
  <c r="G1051" i="1"/>
  <c r="D1051" i="1"/>
  <c r="H1051" i="1" s="1"/>
  <c r="C1051" i="1"/>
  <c r="D1050" i="1"/>
  <c r="C1050" i="1"/>
  <c r="D1049" i="1"/>
  <c r="C1049" i="1"/>
  <c r="D1048" i="1"/>
  <c r="C1048" i="1"/>
  <c r="D1047" i="1"/>
  <c r="G1045" i="1"/>
  <c r="D1045" i="1"/>
  <c r="H1045" i="1" s="1"/>
  <c r="C1045" i="1"/>
  <c r="G1044" i="1"/>
  <c r="D1044" i="1"/>
  <c r="H1044" i="1" s="1"/>
  <c r="C1044" i="1"/>
  <c r="D1043" i="1"/>
  <c r="C1043" i="1"/>
  <c r="D1042" i="1"/>
  <c r="H1042" i="1" s="1"/>
  <c r="C1042" i="1"/>
  <c r="G1041" i="1"/>
  <c r="D1041" i="1"/>
  <c r="H1041" i="1" s="1"/>
  <c r="C1041" i="1"/>
  <c r="G1040" i="1"/>
  <c r="D1040" i="1"/>
  <c r="H1040" i="1" s="1"/>
  <c r="C1040" i="1"/>
  <c r="D1039" i="1"/>
  <c r="C1039" i="1"/>
  <c r="D1038" i="1"/>
  <c r="H1038" i="1" s="1"/>
  <c r="C1038" i="1"/>
  <c r="G1037" i="1"/>
  <c r="D1037" i="1"/>
  <c r="H1037" i="1" s="1"/>
  <c r="C1037" i="1"/>
  <c r="G1036" i="1"/>
  <c r="D1036" i="1"/>
  <c r="H1036" i="1" s="1"/>
  <c r="C1036" i="1"/>
  <c r="D1035" i="1"/>
  <c r="C1035" i="1"/>
  <c r="D1034" i="1"/>
  <c r="H1034" i="1" s="1"/>
  <c r="C1034" i="1"/>
  <c r="D1033" i="1"/>
  <c r="C1033" i="1"/>
  <c r="D1032" i="1"/>
  <c r="C1032" i="1"/>
  <c r="D1031" i="1"/>
  <c r="C1031" i="1"/>
  <c r="D1030" i="1"/>
  <c r="C1030" i="1"/>
  <c r="G1029" i="1"/>
  <c r="D1029" i="1"/>
  <c r="H1029" i="1" s="1"/>
  <c r="C1029" i="1"/>
  <c r="G1028" i="1"/>
  <c r="D1028" i="1"/>
  <c r="H1028" i="1" s="1"/>
  <c r="C1028" i="1"/>
  <c r="D1027" i="1"/>
  <c r="C1027" i="1"/>
  <c r="D1026" i="1"/>
  <c r="H1026" i="1" s="1"/>
  <c r="C1026" i="1"/>
  <c r="G1025" i="1"/>
  <c r="D1025" i="1"/>
  <c r="H1025" i="1" s="1"/>
  <c r="C1025" i="1"/>
  <c r="G1024" i="1"/>
  <c r="D1024" i="1"/>
  <c r="H1024" i="1" s="1"/>
  <c r="C1024" i="1"/>
  <c r="D1023" i="1"/>
  <c r="C1023" i="1"/>
  <c r="D1022" i="1"/>
  <c r="H1022" i="1" s="1"/>
  <c r="C1022" i="1"/>
  <c r="G1021" i="1"/>
  <c r="D1021" i="1"/>
  <c r="H1021" i="1" s="1"/>
  <c r="C1021" i="1"/>
  <c r="G1020" i="1"/>
  <c r="D1020" i="1"/>
  <c r="H1020" i="1" s="1"/>
  <c r="C1020" i="1"/>
  <c r="D1019" i="1"/>
  <c r="C1019" i="1"/>
  <c r="D1018" i="1"/>
  <c r="H1018" i="1" s="1"/>
  <c r="C1018" i="1"/>
  <c r="G1017" i="1"/>
  <c r="D1017" i="1"/>
  <c r="H1017" i="1" s="1"/>
  <c r="C1017" i="1"/>
  <c r="G1016" i="1"/>
  <c r="D1016" i="1"/>
  <c r="H1016" i="1" s="1"/>
  <c r="C1016" i="1"/>
  <c r="D1015" i="1"/>
  <c r="C1015" i="1"/>
  <c r="D1014" i="1"/>
  <c r="C1014" i="1"/>
  <c r="D1013" i="1"/>
  <c r="C1013" i="1"/>
  <c r="G1012" i="1"/>
  <c r="D1012" i="1"/>
  <c r="H1012" i="1" s="1"/>
  <c r="C1012" i="1"/>
  <c r="D1011" i="1"/>
  <c r="C1011" i="1"/>
  <c r="D1010" i="1"/>
  <c r="H1010" i="1" s="1"/>
  <c r="C1010" i="1"/>
  <c r="G1009" i="1"/>
  <c r="D1009" i="1"/>
  <c r="H1009" i="1" s="1"/>
  <c r="C1009" i="1"/>
  <c r="G1008" i="1"/>
  <c r="D1008" i="1"/>
  <c r="H1008" i="1" s="1"/>
  <c r="C1008" i="1"/>
  <c r="D1007" i="1"/>
  <c r="C1007" i="1"/>
  <c r="D1006" i="1"/>
  <c r="C1006" i="1"/>
  <c r="G1005" i="1"/>
  <c r="D1005" i="1"/>
  <c r="H1005" i="1" s="1"/>
  <c r="C1005" i="1"/>
  <c r="D1004" i="1"/>
  <c r="C1004" i="1"/>
  <c r="D1003" i="1"/>
  <c r="C1003" i="1"/>
  <c r="D1002" i="1"/>
  <c r="C1002" i="1"/>
  <c r="G1001" i="1"/>
  <c r="D1001" i="1"/>
  <c r="H1001" i="1" s="1"/>
  <c r="C1001" i="1"/>
  <c r="D1000" i="1"/>
  <c r="C1000" i="1"/>
  <c r="D999" i="1"/>
  <c r="C999" i="1"/>
  <c r="D998" i="1"/>
  <c r="C998" i="1"/>
  <c r="C997" i="1"/>
  <c r="D996" i="1"/>
  <c r="C996" i="1"/>
  <c r="D995" i="1"/>
  <c r="C995" i="1"/>
  <c r="D994" i="1"/>
  <c r="H994" i="1" s="1"/>
  <c r="C994" i="1"/>
  <c r="D993" i="1"/>
  <c r="C993" i="1"/>
  <c r="G992" i="1"/>
  <c r="D992" i="1"/>
  <c r="H992" i="1" s="1"/>
  <c r="C992" i="1"/>
  <c r="C991" i="1"/>
  <c r="G989" i="1"/>
  <c r="D989" i="1"/>
  <c r="H989" i="1" s="1"/>
  <c r="C989" i="1"/>
  <c r="D988" i="1"/>
  <c r="C988" i="1"/>
  <c r="D987" i="1"/>
  <c r="C987" i="1"/>
  <c r="C986" i="1"/>
  <c r="G983" i="1"/>
  <c r="D983" i="1"/>
  <c r="H983" i="1" s="1"/>
  <c r="C983" i="1"/>
  <c r="D982" i="1"/>
  <c r="C982" i="1"/>
  <c r="D981" i="1"/>
  <c r="H981" i="1" s="1"/>
  <c r="C981" i="1"/>
  <c r="G980" i="1"/>
  <c r="D980" i="1"/>
  <c r="H980" i="1" s="1"/>
  <c r="C980" i="1"/>
  <c r="G979" i="1"/>
  <c r="D979" i="1"/>
  <c r="H979" i="1" s="1"/>
  <c r="C979" i="1"/>
  <c r="D978" i="1"/>
  <c r="C978" i="1"/>
  <c r="D977" i="1"/>
  <c r="H977" i="1" s="1"/>
  <c r="C977" i="1"/>
  <c r="G976" i="1"/>
  <c r="D976" i="1"/>
  <c r="H976" i="1" s="1"/>
  <c r="C976" i="1"/>
  <c r="G975" i="1"/>
  <c r="D975" i="1"/>
  <c r="H975" i="1" s="1"/>
  <c r="C975" i="1"/>
  <c r="D974" i="1"/>
  <c r="C974" i="1"/>
  <c r="D973" i="1"/>
  <c r="H973" i="1" s="1"/>
  <c r="C973" i="1"/>
  <c r="G972" i="1"/>
  <c r="D972" i="1"/>
  <c r="H972" i="1" s="1"/>
  <c r="C972" i="1"/>
  <c r="G971" i="1"/>
  <c r="D971" i="1"/>
  <c r="H971" i="1" s="1"/>
  <c r="C971" i="1"/>
  <c r="D970" i="1"/>
  <c r="C970" i="1"/>
  <c r="D969" i="1"/>
  <c r="H969" i="1" s="1"/>
  <c r="C969" i="1"/>
  <c r="G968" i="1"/>
  <c r="D968" i="1"/>
  <c r="H968" i="1" s="1"/>
  <c r="C968" i="1"/>
  <c r="G967" i="1"/>
  <c r="D967" i="1"/>
  <c r="H967" i="1" s="1"/>
  <c r="C967" i="1"/>
  <c r="D966" i="1"/>
  <c r="C966" i="1"/>
  <c r="D965" i="1"/>
  <c r="H965" i="1" s="1"/>
  <c r="C965" i="1"/>
  <c r="G964" i="1"/>
  <c r="D964" i="1"/>
  <c r="H964" i="1" s="1"/>
  <c r="C964" i="1"/>
  <c r="G963" i="1"/>
  <c r="D963" i="1"/>
  <c r="H963" i="1" s="1"/>
  <c r="C963" i="1"/>
  <c r="D962" i="1"/>
  <c r="C962" i="1"/>
  <c r="D961" i="1"/>
  <c r="H961" i="1" s="1"/>
  <c r="C961" i="1"/>
  <c r="G960" i="1"/>
  <c r="D960" i="1"/>
  <c r="H960" i="1" s="1"/>
  <c r="C960" i="1"/>
  <c r="G959" i="1"/>
  <c r="D959" i="1"/>
  <c r="H959" i="1" s="1"/>
  <c r="C959" i="1"/>
  <c r="D958" i="1"/>
  <c r="C958" i="1"/>
  <c r="D957" i="1"/>
  <c r="H957" i="1" s="1"/>
  <c r="C957" i="1"/>
  <c r="G956" i="1"/>
  <c r="D956" i="1"/>
  <c r="H956" i="1" s="1"/>
  <c r="C956" i="1"/>
  <c r="G955" i="1"/>
  <c r="D955" i="1"/>
  <c r="H955" i="1" s="1"/>
  <c r="C955" i="1"/>
  <c r="D954" i="1"/>
  <c r="C954" i="1"/>
  <c r="D953" i="1"/>
  <c r="H953" i="1" s="1"/>
  <c r="C953" i="1"/>
  <c r="G952" i="1"/>
  <c r="D952" i="1"/>
  <c r="H952" i="1" s="1"/>
  <c r="C952" i="1"/>
  <c r="G951" i="1"/>
  <c r="D951" i="1"/>
  <c r="H951" i="1" s="1"/>
  <c r="C951" i="1"/>
  <c r="D950" i="1"/>
  <c r="C950" i="1"/>
  <c r="D949" i="1"/>
  <c r="H949" i="1" s="1"/>
  <c r="C949" i="1"/>
  <c r="G948" i="1"/>
  <c r="D948" i="1"/>
  <c r="H948" i="1" s="1"/>
  <c r="C948" i="1"/>
  <c r="G947" i="1"/>
  <c r="D947" i="1"/>
  <c r="H947" i="1" s="1"/>
  <c r="C947" i="1"/>
  <c r="D946" i="1"/>
  <c r="C946" i="1"/>
  <c r="D945" i="1"/>
  <c r="H945" i="1" s="1"/>
  <c r="C945" i="1"/>
  <c r="G944" i="1"/>
  <c r="D944" i="1"/>
  <c r="H944" i="1" s="1"/>
  <c r="C944" i="1"/>
  <c r="G943" i="1"/>
  <c r="D943" i="1"/>
  <c r="H943" i="1" s="1"/>
  <c r="C943" i="1"/>
  <c r="D942" i="1"/>
  <c r="C942" i="1"/>
  <c r="D941" i="1"/>
  <c r="H941" i="1" s="1"/>
  <c r="C941" i="1"/>
  <c r="G940" i="1"/>
  <c r="D940" i="1"/>
  <c r="H940" i="1" s="1"/>
  <c r="C940" i="1"/>
  <c r="G939" i="1"/>
  <c r="D939" i="1"/>
  <c r="H939" i="1" s="1"/>
  <c r="C939" i="1"/>
  <c r="D938" i="1"/>
  <c r="C938" i="1"/>
  <c r="D937" i="1"/>
  <c r="H937" i="1" s="1"/>
  <c r="C937" i="1"/>
  <c r="G936" i="1"/>
  <c r="D936" i="1"/>
  <c r="H936" i="1" s="1"/>
  <c r="C936" i="1"/>
  <c r="G935" i="1"/>
  <c r="D935" i="1"/>
  <c r="H935" i="1" s="1"/>
  <c r="C935" i="1"/>
  <c r="D934" i="1"/>
  <c r="C934" i="1"/>
  <c r="D933" i="1"/>
  <c r="H933" i="1" s="1"/>
  <c r="C933" i="1"/>
  <c r="G932" i="1"/>
  <c r="D932" i="1"/>
  <c r="H932" i="1" s="1"/>
  <c r="C932" i="1"/>
  <c r="G931" i="1"/>
  <c r="D931" i="1"/>
  <c r="H931" i="1" s="1"/>
  <c r="C931" i="1"/>
  <c r="D930" i="1"/>
  <c r="C930" i="1"/>
  <c r="D929" i="1"/>
  <c r="H929" i="1" s="1"/>
  <c r="C929" i="1"/>
  <c r="G928" i="1"/>
  <c r="D928" i="1"/>
  <c r="H928" i="1" s="1"/>
  <c r="C928" i="1"/>
  <c r="G927" i="1"/>
  <c r="D927" i="1"/>
  <c r="H927" i="1" s="1"/>
  <c r="C927" i="1"/>
  <c r="D926" i="1"/>
  <c r="C926" i="1"/>
  <c r="D925" i="1"/>
  <c r="H925" i="1" s="1"/>
  <c r="C925" i="1"/>
  <c r="G924" i="1"/>
  <c r="D924" i="1"/>
  <c r="H924" i="1" s="1"/>
  <c r="C924" i="1"/>
  <c r="G923" i="1"/>
  <c r="D923" i="1"/>
  <c r="H923" i="1" s="1"/>
  <c r="C923" i="1"/>
  <c r="D922" i="1"/>
  <c r="C922" i="1"/>
  <c r="D921" i="1"/>
  <c r="H921" i="1" s="1"/>
  <c r="C921" i="1"/>
  <c r="G920" i="1"/>
  <c r="D920" i="1"/>
  <c r="H920" i="1" s="1"/>
  <c r="C920" i="1"/>
  <c r="G919" i="1"/>
  <c r="D919" i="1"/>
  <c r="H919" i="1" s="1"/>
  <c r="C919" i="1"/>
  <c r="D918" i="1"/>
  <c r="C918" i="1"/>
  <c r="D917" i="1"/>
  <c r="H917" i="1" s="1"/>
  <c r="C917" i="1"/>
  <c r="G916" i="1"/>
  <c r="D916" i="1"/>
  <c r="H916" i="1" s="1"/>
  <c r="C916" i="1"/>
  <c r="G915" i="1"/>
  <c r="D915" i="1"/>
  <c r="H915" i="1" s="1"/>
  <c r="C915" i="1"/>
  <c r="D914" i="1"/>
  <c r="C914" i="1"/>
  <c r="D913" i="1"/>
  <c r="H913" i="1" s="1"/>
  <c r="C913" i="1"/>
  <c r="G912" i="1"/>
  <c r="D912" i="1"/>
  <c r="H912" i="1" s="1"/>
  <c r="C912" i="1"/>
  <c r="G911" i="1"/>
  <c r="D911" i="1"/>
  <c r="H911" i="1" s="1"/>
  <c r="C911" i="1"/>
  <c r="D910" i="1"/>
  <c r="C910" i="1"/>
  <c r="D909" i="1"/>
  <c r="H909" i="1" s="1"/>
  <c r="C909" i="1"/>
  <c r="G908" i="1"/>
  <c r="D908" i="1"/>
  <c r="H908" i="1" s="1"/>
  <c r="C908" i="1"/>
  <c r="G907" i="1"/>
  <c r="D907" i="1"/>
  <c r="H907" i="1" s="1"/>
  <c r="C907" i="1"/>
  <c r="D906" i="1"/>
  <c r="C906" i="1"/>
  <c r="D905" i="1"/>
  <c r="H905" i="1" s="1"/>
  <c r="C905" i="1"/>
  <c r="G904" i="1"/>
  <c r="D904" i="1"/>
  <c r="H904" i="1" s="1"/>
  <c r="C904" i="1"/>
  <c r="G903" i="1"/>
  <c r="D903" i="1"/>
  <c r="H903" i="1" s="1"/>
  <c r="C903" i="1"/>
  <c r="D902" i="1"/>
  <c r="C902" i="1"/>
  <c r="D901" i="1"/>
  <c r="H901" i="1" s="1"/>
  <c r="C901" i="1"/>
  <c r="G900" i="1"/>
  <c r="D900" i="1"/>
  <c r="H900" i="1" s="1"/>
  <c r="C900" i="1"/>
  <c r="G899" i="1"/>
  <c r="D899" i="1"/>
  <c r="H899" i="1" s="1"/>
  <c r="C899" i="1"/>
  <c r="D898" i="1"/>
  <c r="C898" i="1"/>
  <c r="D897" i="1"/>
  <c r="H897" i="1" s="1"/>
  <c r="C897" i="1"/>
  <c r="G896" i="1"/>
  <c r="D896" i="1"/>
  <c r="H896" i="1" s="1"/>
  <c r="C896" i="1"/>
  <c r="G895" i="1"/>
  <c r="D895" i="1"/>
  <c r="H895" i="1" s="1"/>
  <c r="C895" i="1"/>
  <c r="D894" i="1"/>
  <c r="C894" i="1"/>
  <c r="D893" i="1"/>
  <c r="H893" i="1" s="1"/>
  <c r="C893" i="1"/>
  <c r="G892" i="1"/>
  <c r="D892" i="1"/>
  <c r="H892" i="1" s="1"/>
  <c r="C892" i="1"/>
  <c r="G891" i="1"/>
  <c r="D891" i="1"/>
  <c r="H891" i="1" s="1"/>
  <c r="C891" i="1"/>
  <c r="D890" i="1"/>
  <c r="C890" i="1"/>
  <c r="D889" i="1"/>
  <c r="H889" i="1" s="1"/>
  <c r="C889" i="1"/>
  <c r="G888" i="1"/>
  <c r="D888" i="1"/>
  <c r="H888" i="1" s="1"/>
  <c r="C888" i="1"/>
  <c r="G887" i="1"/>
  <c r="D887" i="1"/>
  <c r="H887" i="1" s="1"/>
  <c r="C887" i="1"/>
  <c r="D886" i="1"/>
  <c r="C886" i="1"/>
  <c r="D885" i="1"/>
  <c r="H885" i="1" s="1"/>
  <c r="C885" i="1"/>
  <c r="G884" i="1"/>
  <c r="D884" i="1"/>
  <c r="H884" i="1" s="1"/>
  <c r="C884" i="1"/>
  <c r="G883" i="1"/>
  <c r="D883" i="1"/>
  <c r="H883" i="1" s="1"/>
  <c r="C883" i="1"/>
  <c r="D882" i="1"/>
  <c r="C882" i="1"/>
  <c r="D881" i="1"/>
  <c r="H881" i="1" s="1"/>
  <c r="C881" i="1"/>
  <c r="G880" i="1"/>
  <c r="D880" i="1"/>
  <c r="H880" i="1" s="1"/>
  <c r="C880" i="1"/>
  <c r="G879" i="1"/>
  <c r="D879" i="1"/>
  <c r="H879" i="1" s="1"/>
  <c r="C879" i="1"/>
  <c r="D878" i="1"/>
  <c r="C878" i="1"/>
  <c r="D877" i="1"/>
  <c r="H877" i="1" s="1"/>
  <c r="C877" i="1"/>
  <c r="G876" i="1"/>
  <c r="D876" i="1"/>
  <c r="H876" i="1" s="1"/>
  <c r="C876" i="1"/>
  <c r="G875" i="1"/>
  <c r="D875" i="1"/>
  <c r="H875" i="1" s="1"/>
  <c r="C875" i="1"/>
  <c r="D874" i="1"/>
  <c r="C874" i="1"/>
  <c r="D873" i="1"/>
  <c r="H873" i="1" s="1"/>
  <c r="C873" i="1"/>
  <c r="G872" i="1"/>
  <c r="D872" i="1"/>
  <c r="H872" i="1" s="1"/>
  <c r="C872" i="1"/>
  <c r="G871" i="1"/>
  <c r="D871" i="1"/>
  <c r="H871" i="1" s="1"/>
  <c r="C871" i="1"/>
  <c r="D870" i="1"/>
  <c r="C870" i="1"/>
  <c r="D869" i="1"/>
  <c r="H869" i="1" s="1"/>
  <c r="C869" i="1"/>
  <c r="G868" i="1"/>
  <c r="D868" i="1"/>
  <c r="H868" i="1" s="1"/>
  <c r="C868" i="1"/>
  <c r="G867" i="1"/>
  <c r="D867" i="1"/>
  <c r="H867" i="1" s="1"/>
  <c r="C867" i="1"/>
  <c r="D866" i="1"/>
  <c r="C866" i="1"/>
  <c r="D865" i="1"/>
  <c r="H865" i="1" s="1"/>
  <c r="C865" i="1"/>
  <c r="G864" i="1"/>
  <c r="D864" i="1"/>
  <c r="H864" i="1" s="1"/>
  <c r="C864" i="1"/>
  <c r="G863" i="1"/>
  <c r="D863" i="1"/>
  <c r="H863" i="1" s="1"/>
  <c r="C863" i="1"/>
  <c r="D862" i="1"/>
  <c r="C862" i="1"/>
  <c r="D861" i="1"/>
  <c r="H861" i="1" s="1"/>
  <c r="C861" i="1"/>
  <c r="G860" i="1"/>
  <c r="D860" i="1"/>
  <c r="H860" i="1" s="1"/>
  <c r="C860" i="1"/>
  <c r="G859" i="1"/>
  <c r="D859" i="1"/>
  <c r="H859" i="1" s="1"/>
  <c r="C859" i="1"/>
  <c r="D858" i="1"/>
  <c r="C858" i="1"/>
  <c r="D857" i="1"/>
  <c r="H857" i="1" s="1"/>
  <c r="C857" i="1"/>
  <c r="G856" i="1"/>
  <c r="D856" i="1"/>
  <c r="H856" i="1" s="1"/>
  <c r="C856" i="1"/>
  <c r="G855" i="1"/>
  <c r="D855" i="1"/>
  <c r="H855" i="1" s="1"/>
  <c r="C855" i="1"/>
  <c r="D854" i="1"/>
  <c r="C854" i="1"/>
  <c r="D853" i="1"/>
  <c r="H853" i="1" s="1"/>
  <c r="C853" i="1"/>
  <c r="G852" i="1"/>
  <c r="D852" i="1"/>
  <c r="H852" i="1" s="1"/>
  <c r="C852" i="1"/>
  <c r="G851" i="1"/>
  <c r="D851" i="1"/>
  <c r="H851" i="1" s="1"/>
  <c r="C851" i="1"/>
  <c r="D850" i="1"/>
  <c r="C850" i="1"/>
  <c r="D849" i="1"/>
  <c r="H849" i="1" s="1"/>
  <c r="C849" i="1"/>
  <c r="G848" i="1"/>
  <c r="D848" i="1"/>
  <c r="H848" i="1" s="1"/>
  <c r="C848" i="1"/>
  <c r="G847" i="1"/>
  <c r="D847" i="1"/>
  <c r="H847" i="1" s="1"/>
  <c r="C847" i="1"/>
  <c r="D846" i="1"/>
  <c r="C846" i="1"/>
  <c r="D845" i="1"/>
  <c r="H845" i="1" s="1"/>
  <c r="C845" i="1"/>
  <c r="G844" i="1"/>
  <c r="D844" i="1"/>
  <c r="H844" i="1" s="1"/>
  <c r="C844" i="1"/>
  <c r="G843" i="1"/>
  <c r="D843" i="1"/>
  <c r="H843" i="1" s="1"/>
  <c r="C843" i="1"/>
  <c r="D842" i="1"/>
  <c r="C842" i="1"/>
  <c r="D841" i="1"/>
  <c r="H841" i="1" s="1"/>
  <c r="C841" i="1"/>
  <c r="G840" i="1"/>
  <c r="D840" i="1"/>
  <c r="H840" i="1" s="1"/>
  <c r="C840" i="1"/>
  <c r="G839" i="1"/>
  <c r="D839" i="1"/>
  <c r="H839" i="1" s="1"/>
  <c r="C839" i="1"/>
  <c r="G838" i="1"/>
  <c r="D838" i="1"/>
  <c r="H838" i="1" s="1"/>
  <c r="C838" i="1"/>
  <c r="D837" i="1"/>
  <c r="C837" i="1"/>
  <c r="G836" i="1"/>
  <c r="D836" i="1"/>
  <c r="H836" i="1" s="1"/>
  <c r="C836" i="1"/>
  <c r="G835" i="1"/>
  <c r="D835" i="1"/>
  <c r="H835" i="1" s="1"/>
  <c r="C835" i="1"/>
  <c r="D834" i="1"/>
  <c r="H834" i="1" s="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G757" i="1" s="1"/>
  <c r="C757" i="1"/>
  <c r="D756" i="1"/>
  <c r="G756" i="1" s="1"/>
  <c r="C756" i="1"/>
  <c r="H755" i="1"/>
  <c r="D755" i="1"/>
  <c r="G755" i="1" s="1"/>
  <c r="C755" i="1"/>
  <c r="D754" i="1"/>
  <c r="G754" i="1" s="1"/>
  <c r="C754" i="1"/>
  <c r="D753" i="1"/>
  <c r="G753" i="1" s="1"/>
  <c r="C753" i="1"/>
  <c r="D752" i="1"/>
  <c r="G752" i="1" s="1"/>
  <c r="C752" i="1"/>
  <c r="H751" i="1"/>
  <c r="D751" i="1"/>
  <c r="G751" i="1" s="1"/>
  <c r="C751" i="1"/>
  <c r="D750" i="1"/>
  <c r="G750" i="1" s="1"/>
  <c r="C750" i="1"/>
  <c r="D749" i="1"/>
  <c r="G749" i="1" s="1"/>
  <c r="C749" i="1"/>
  <c r="D748" i="1"/>
  <c r="G748" i="1" s="1"/>
  <c r="C748" i="1"/>
  <c r="H747" i="1"/>
  <c r="D747" i="1"/>
  <c r="G747" i="1" s="1"/>
  <c r="C747" i="1"/>
  <c r="D746" i="1"/>
  <c r="G746" i="1" s="1"/>
  <c r="C746" i="1"/>
  <c r="D745" i="1"/>
  <c r="G745" i="1" s="1"/>
  <c r="C745" i="1"/>
  <c r="D744" i="1"/>
  <c r="G744" i="1" s="1"/>
  <c r="C744" i="1"/>
  <c r="H743" i="1"/>
  <c r="D743" i="1"/>
  <c r="G743" i="1" s="1"/>
  <c r="C743" i="1"/>
  <c r="D742" i="1"/>
  <c r="G742" i="1" s="1"/>
  <c r="C742" i="1"/>
  <c r="D741" i="1"/>
  <c r="G741" i="1" s="1"/>
  <c r="C741" i="1"/>
  <c r="D740" i="1"/>
  <c r="G740" i="1" s="1"/>
  <c r="C740" i="1"/>
  <c r="H739" i="1"/>
  <c r="D739" i="1"/>
  <c r="G739" i="1" s="1"/>
  <c r="C739" i="1"/>
  <c r="D738" i="1"/>
  <c r="G738" i="1" s="1"/>
  <c r="C738" i="1"/>
  <c r="D737" i="1"/>
  <c r="G737" i="1" s="1"/>
  <c r="C737" i="1"/>
  <c r="D736" i="1"/>
  <c r="G736" i="1" s="1"/>
  <c r="C736" i="1"/>
  <c r="H735" i="1"/>
  <c r="D735" i="1"/>
  <c r="G735" i="1" s="1"/>
  <c r="C735" i="1"/>
  <c r="D734" i="1"/>
  <c r="G734" i="1" s="1"/>
  <c r="C734" i="1"/>
  <c r="D733" i="1"/>
  <c r="G733" i="1" s="1"/>
  <c r="C733" i="1"/>
  <c r="D732" i="1"/>
  <c r="G732" i="1" s="1"/>
  <c r="C732" i="1"/>
  <c r="H731" i="1"/>
  <c r="D731" i="1"/>
  <c r="G731" i="1" s="1"/>
  <c r="C731" i="1"/>
  <c r="D730" i="1"/>
  <c r="G730" i="1" s="1"/>
  <c r="C730" i="1"/>
  <c r="D729" i="1"/>
  <c r="G729" i="1" s="1"/>
  <c r="C729" i="1"/>
  <c r="D728" i="1"/>
  <c r="G728" i="1" s="1"/>
  <c r="C728" i="1"/>
  <c r="H727" i="1"/>
  <c r="D727" i="1"/>
  <c r="G727" i="1" s="1"/>
  <c r="C727" i="1"/>
  <c r="D726" i="1"/>
  <c r="G726" i="1" s="1"/>
  <c r="C726" i="1"/>
  <c r="D725" i="1"/>
  <c r="G725" i="1" s="1"/>
  <c r="C725" i="1"/>
  <c r="D724" i="1"/>
  <c r="G724" i="1" s="1"/>
  <c r="C724" i="1"/>
  <c r="H723" i="1"/>
  <c r="D723" i="1"/>
  <c r="G723" i="1" s="1"/>
  <c r="C723" i="1"/>
  <c r="D722" i="1"/>
  <c r="G722" i="1" s="1"/>
  <c r="C722" i="1"/>
  <c r="D721" i="1"/>
  <c r="G721" i="1" s="1"/>
  <c r="C721" i="1"/>
  <c r="D720" i="1"/>
  <c r="G720" i="1" s="1"/>
  <c r="C720" i="1"/>
  <c r="H719" i="1"/>
  <c r="D719" i="1"/>
  <c r="G719" i="1" s="1"/>
  <c r="C719" i="1"/>
  <c r="D718" i="1"/>
  <c r="G718" i="1" s="1"/>
  <c r="C718" i="1"/>
  <c r="D717" i="1"/>
  <c r="G717" i="1" s="1"/>
  <c r="C717" i="1"/>
  <c r="D716" i="1"/>
  <c r="G716" i="1" s="1"/>
  <c r="C716" i="1"/>
  <c r="H715" i="1"/>
  <c r="D715" i="1"/>
  <c r="G715" i="1" s="1"/>
  <c r="C715" i="1"/>
  <c r="D714" i="1"/>
  <c r="G714" i="1" s="1"/>
  <c r="C714" i="1"/>
  <c r="D713" i="1"/>
  <c r="G713" i="1" s="1"/>
  <c r="C713" i="1"/>
  <c r="D712" i="1"/>
  <c r="G712" i="1" s="1"/>
  <c r="C712" i="1"/>
  <c r="H711" i="1"/>
  <c r="D711" i="1"/>
  <c r="G711" i="1" s="1"/>
  <c r="C711" i="1"/>
  <c r="D710" i="1"/>
  <c r="G710" i="1" s="1"/>
  <c r="C710" i="1"/>
  <c r="D709" i="1"/>
  <c r="G709" i="1" s="1"/>
  <c r="C709" i="1"/>
  <c r="D708" i="1"/>
  <c r="G708" i="1" s="1"/>
  <c r="C708" i="1"/>
  <c r="H707" i="1"/>
  <c r="D707" i="1"/>
  <c r="G707" i="1" s="1"/>
  <c r="C707" i="1"/>
  <c r="D706" i="1"/>
  <c r="G706" i="1" s="1"/>
  <c r="C706" i="1"/>
  <c r="D705" i="1"/>
  <c r="G705" i="1" s="1"/>
  <c r="C705" i="1"/>
  <c r="D704" i="1"/>
  <c r="G704" i="1" s="1"/>
  <c r="C704" i="1"/>
  <c r="D703" i="1"/>
  <c r="G703" i="1" s="1"/>
  <c r="C703" i="1"/>
  <c r="D702" i="1"/>
  <c r="G702" i="1" s="1"/>
  <c r="C702" i="1"/>
  <c r="D701" i="1"/>
  <c r="G701" i="1" s="1"/>
  <c r="C701" i="1"/>
  <c r="D700" i="1"/>
  <c r="G700" i="1" s="1"/>
  <c r="C700" i="1"/>
  <c r="H699" i="1"/>
  <c r="D699" i="1"/>
  <c r="G699" i="1" s="1"/>
  <c r="C699" i="1"/>
  <c r="D698" i="1"/>
  <c r="G698" i="1" s="1"/>
  <c r="C698" i="1"/>
  <c r="D697" i="1"/>
  <c r="G697" i="1" s="1"/>
  <c r="C697" i="1"/>
  <c r="D696" i="1"/>
  <c r="G696" i="1" s="1"/>
  <c r="C696" i="1"/>
  <c r="H695" i="1"/>
  <c r="D695" i="1"/>
  <c r="G695" i="1" s="1"/>
  <c r="C695" i="1"/>
  <c r="D694" i="1"/>
  <c r="G694" i="1" s="1"/>
  <c r="C694" i="1"/>
  <c r="D693" i="1"/>
  <c r="G693" i="1" s="1"/>
  <c r="C693" i="1"/>
  <c r="D692" i="1"/>
  <c r="G692" i="1" s="1"/>
  <c r="C692" i="1"/>
  <c r="H691" i="1"/>
  <c r="D691" i="1"/>
  <c r="G691" i="1" s="1"/>
  <c r="C691" i="1"/>
  <c r="D690" i="1"/>
  <c r="G690" i="1" s="1"/>
  <c r="C690" i="1"/>
  <c r="D689" i="1"/>
  <c r="G689" i="1" s="1"/>
  <c r="C689" i="1"/>
  <c r="D688" i="1"/>
  <c r="G688" i="1" s="1"/>
  <c r="C688" i="1"/>
  <c r="H687" i="1"/>
  <c r="D687" i="1"/>
  <c r="G687" i="1" s="1"/>
  <c r="C687" i="1"/>
  <c r="D686" i="1"/>
  <c r="G686" i="1" s="1"/>
  <c r="C686" i="1"/>
  <c r="D685" i="1"/>
  <c r="G685" i="1" s="1"/>
  <c r="C685" i="1"/>
  <c r="D684" i="1"/>
  <c r="G684" i="1" s="1"/>
  <c r="C684" i="1"/>
  <c r="H683" i="1"/>
  <c r="D683" i="1"/>
  <c r="G683" i="1" s="1"/>
  <c r="C683" i="1"/>
  <c r="D682" i="1"/>
  <c r="G682" i="1" s="1"/>
  <c r="C682" i="1"/>
  <c r="D681" i="1"/>
  <c r="G681" i="1" s="1"/>
  <c r="C681" i="1"/>
  <c r="D680" i="1"/>
  <c r="G680" i="1" s="1"/>
  <c r="C680" i="1"/>
  <c r="H679" i="1"/>
  <c r="D679" i="1"/>
  <c r="G679" i="1" s="1"/>
  <c r="C679" i="1"/>
  <c r="D678" i="1"/>
  <c r="G678" i="1" s="1"/>
  <c r="C678" i="1"/>
  <c r="D677" i="1"/>
  <c r="G677" i="1" s="1"/>
  <c r="C677" i="1"/>
  <c r="D676" i="1"/>
  <c r="G676" i="1" s="1"/>
  <c r="C676" i="1"/>
  <c r="H675" i="1"/>
  <c r="D675" i="1"/>
  <c r="G675" i="1" s="1"/>
  <c r="C675" i="1"/>
  <c r="D674" i="1"/>
  <c r="G674" i="1" s="1"/>
  <c r="C674" i="1"/>
  <c r="D673" i="1"/>
  <c r="G673" i="1" s="1"/>
  <c r="C673" i="1"/>
  <c r="D672" i="1"/>
  <c r="G672" i="1" s="1"/>
  <c r="C672" i="1"/>
  <c r="H671" i="1"/>
  <c r="D671" i="1"/>
  <c r="G671" i="1" s="1"/>
  <c r="C671" i="1"/>
  <c r="D670" i="1"/>
  <c r="G670" i="1" s="1"/>
  <c r="C670" i="1"/>
  <c r="D669" i="1"/>
  <c r="G669" i="1" s="1"/>
  <c r="C669" i="1"/>
  <c r="D668" i="1"/>
  <c r="G668" i="1" s="1"/>
  <c r="C668" i="1"/>
  <c r="H667" i="1"/>
  <c r="D667" i="1"/>
  <c r="G667" i="1" s="1"/>
  <c r="C667" i="1"/>
  <c r="D666" i="1"/>
  <c r="G666" i="1" s="1"/>
  <c r="C666" i="1"/>
  <c r="D665" i="1"/>
  <c r="G665" i="1" s="1"/>
  <c r="C665" i="1"/>
  <c r="D664" i="1"/>
  <c r="G664" i="1" s="1"/>
  <c r="C664" i="1"/>
  <c r="H663" i="1"/>
  <c r="D663" i="1"/>
  <c r="G663" i="1" s="1"/>
  <c r="C663" i="1"/>
  <c r="D662" i="1"/>
  <c r="G662" i="1" s="1"/>
  <c r="C662" i="1"/>
  <c r="D661" i="1"/>
  <c r="G661" i="1" s="1"/>
  <c r="C661" i="1"/>
  <c r="D660" i="1"/>
  <c r="G660" i="1" s="1"/>
  <c r="C660" i="1"/>
  <c r="H659" i="1"/>
  <c r="D659" i="1"/>
  <c r="G659" i="1" s="1"/>
  <c r="C659" i="1"/>
  <c r="D658" i="1"/>
  <c r="G658" i="1" s="1"/>
  <c r="C658" i="1"/>
  <c r="D657" i="1"/>
  <c r="G657" i="1" s="1"/>
  <c r="C657" i="1"/>
  <c r="D656" i="1"/>
  <c r="G656" i="1" s="1"/>
  <c r="C656" i="1"/>
  <c r="H655" i="1"/>
  <c r="D655" i="1"/>
  <c r="G655" i="1" s="1"/>
  <c r="C655" i="1"/>
  <c r="D654" i="1"/>
  <c r="G654" i="1" s="1"/>
  <c r="C654" i="1"/>
  <c r="D653" i="1"/>
  <c r="G653" i="1" s="1"/>
  <c r="C653" i="1"/>
  <c r="D652" i="1"/>
  <c r="G652" i="1" s="1"/>
  <c r="C652" i="1"/>
  <c r="H651" i="1"/>
  <c r="D651" i="1"/>
  <c r="G651" i="1" s="1"/>
  <c r="C651" i="1"/>
  <c r="D650" i="1"/>
  <c r="G650" i="1" s="1"/>
  <c r="C650" i="1"/>
  <c r="D649" i="1"/>
  <c r="G649" i="1" s="1"/>
  <c r="C649" i="1"/>
  <c r="D648" i="1"/>
  <c r="G648" i="1" s="1"/>
  <c r="C648" i="1"/>
  <c r="D647" i="1"/>
  <c r="G647" i="1" s="1"/>
  <c r="C647" i="1"/>
  <c r="D646" i="1"/>
  <c r="G646" i="1" s="1"/>
  <c r="C646" i="1"/>
  <c r="D645" i="1"/>
  <c r="G645" i="1" s="1"/>
  <c r="C645" i="1"/>
  <c r="D644" i="1"/>
  <c r="G644" i="1" s="1"/>
  <c r="C644" i="1"/>
  <c r="H643" i="1"/>
  <c r="D643" i="1"/>
  <c r="G643" i="1" s="1"/>
  <c r="C643" i="1"/>
  <c r="D642" i="1"/>
  <c r="G642" i="1" s="1"/>
  <c r="C642" i="1"/>
  <c r="D641" i="1"/>
  <c r="C641" i="1"/>
  <c r="D632" i="1"/>
  <c r="G632" i="1" s="1"/>
  <c r="C632" i="1"/>
  <c r="D631" i="1"/>
  <c r="G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G618" i="1"/>
  <c r="D618" i="1"/>
  <c r="H618" i="1" s="1"/>
  <c r="C618" i="1"/>
  <c r="D617" i="1"/>
  <c r="H617" i="1" s="1"/>
  <c r="C617" i="1"/>
  <c r="D616" i="1"/>
  <c r="H616" i="1" s="1"/>
  <c r="C616" i="1"/>
  <c r="D615" i="1"/>
  <c r="H615" i="1" s="1"/>
  <c r="C615" i="1"/>
  <c r="G614" i="1"/>
  <c r="D614" i="1"/>
  <c r="H614" i="1" s="1"/>
  <c r="C614" i="1"/>
  <c r="D613" i="1"/>
  <c r="H613" i="1" s="1"/>
  <c r="C613" i="1"/>
  <c r="D612" i="1"/>
  <c r="H612" i="1" s="1"/>
  <c r="C612" i="1"/>
  <c r="D611" i="1"/>
  <c r="H611" i="1" s="1"/>
  <c r="C611" i="1"/>
  <c r="G610" i="1"/>
  <c r="D610" i="1"/>
  <c r="H610" i="1" s="1"/>
  <c r="C610" i="1"/>
  <c r="D609" i="1"/>
  <c r="H609" i="1" s="1"/>
  <c r="C609" i="1"/>
  <c r="D608" i="1"/>
  <c r="H608" i="1" s="1"/>
  <c r="C608" i="1"/>
  <c r="D607" i="1"/>
  <c r="H607" i="1" s="1"/>
  <c r="C607" i="1"/>
  <c r="G606" i="1"/>
  <c r="D606" i="1"/>
  <c r="H606" i="1" s="1"/>
  <c r="C606" i="1"/>
  <c r="D605" i="1"/>
  <c r="H605" i="1" s="1"/>
  <c r="C605" i="1"/>
  <c r="D604" i="1"/>
  <c r="H604" i="1" s="1"/>
  <c r="C604" i="1"/>
  <c r="D603" i="1"/>
  <c r="H603" i="1" s="1"/>
  <c r="C603" i="1"/>
  <c r="G602" i="1"/>
  <c r="D602" i="1"/>
  <c r="H602" i="1" s="1"/>
  <c r="C602" i="1"/>
  <c r="D601" i="1"/>
  <c r="H601" i="1" s="1"/>
  <c r="C601" i="1"/>
  <c r="D600" i="1"/>
  <c r="H600" i="1" s="1"/>
  <c r="C600" i="1"/>
  <c r="D599" i="1"/>
  <c r="H599" i="1" s="1"/>
  <c r="C599" i="1"/>
  <c r="G598" i="1"/>
  <c r="D598" i="1"/>
  <c r="H598" i="1" s="1"/>
  <c r="C598" i="1"/>
  <c r="D597" i="1"/>
  <c r="H597" i="1" s="1"/>
  <c r="C597" i="1"/>
  <c r="D596" i="1"/>
  <c r="H596" i="1" s="1"/>
  <c r="C596" i="1"/>
  <c r="D595" i="1"/>
  <c r="H595" i="1" s="1"/>
  <c r="C595" i="1"/>
  <c r="G594" i="1"/>
  <c r="D594" i="1"/>
  <c r="H594" i="1" s="1"/>
  <c r="C594" i="1"/>
  <c r="D593" i="1"/>
  <c r="H593" i="1" s="1"/>
  <c r="C593" i="1"/>
  <c r="D592" i="1"/>
  <c r="H592" i="1" s="1"/>
  <c r="C592" i="1"/>
  <c r="D591" i="1"/>
  <c r="H591" i="1" s="1"/>
  <c r="C591" i="1"/>
  <c r="G590" i="1"/>
  <c r="D590" i="1"/>
  <c r="H590" i="1" s="1"/>
  <c r="C590" i="1"/>
  <c r="D589" i="1"/>
  <c r="H589" i="1" s="1"/>
  <c r="C589" i="1"/>
  <c r="D588" i="1"/>
  <c r="H588" i="1" s="1"/>
  <c r="C588" i="1"/>
  <c r="D586" i="1"/>
  <c r="G586" i="1" s="1"/>
  <c r="C586" i="1"/>
  <c r="D585" i="1"/>
  <c r="G585" i="1" s="1"/>
  <c r="C585" i="1"/>
  <c r="D584" i="1"/>
  <c r="G584" i="1" s="1"/>
  <c r="C584" i="1"/>
  <c r="H583" i="1"/>
  <c r="D583" i="1"/>
  <c r="G583" i="1" s="1"/>
  <c r="C583" i="1"/>
  <c r="D582" i="1"/>
  <c r="G582" i="1" s="1"/>
  <c r="C582" i="1"/>
  <c r="C581" i="1"/>
  <c r="D580" i="1"/>
  <c r="G580" i="1" s="1"/>
  <c r="C580" i="1"/>
  <c r="D579" i="1"/>
  <c r="H578" i="1"/>
  <c r="G578" i="1"/>
  <c r="D578" i="1"/>
  <c r="C578" i="1"/>
  <c r="H577" i="1"/>
  <c r="G577" i="1"/>
  <c r="D577" i="1"/>
  <c r="C577" i="1"/>
  <c r="H576" i="1"/>
  <c r="G576" i="1"/>
  <c r="D576" i="1"/>
  <c r="C576" i="1"/>
  <c r="H575" i="1"/>
  <c r="G575" i="1"/>
  <c r="D575" i="1"/>
  <c r="C575"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H561" i="1"/>
  <c r="D561" i="1"/>
  <c r="G561" i="1" s="1"/>
  <c r="C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D521" i="1"/>
  <c r="G521" i="1" s="1"/>
  <c r="C521" i="1"/>
  <c r="H520" i="1"/>
  <c r="D520" i="1"/>
  <c r="G520" i="1" s="1"/>
  <c r="C520" i="1"/>
  <c r="D519" i="1"/>
  <c r="G519" i="1" s="1"/>
  <c r="C519" i="1"/>
  <c r="D518" i="1"/>
  <c r="G518" i="1" s="1"/>
  <c r="C518" i="1"/>
  <c r="D517" i="1"/>
  <c r="G517" i="1" s="1"/>
  <c r="C517" i="1"/>
  <c r="H516" i="1"/>
  <c r="D516" i="1"/>
  <c r="G516" i="1" s="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C412" i="1"/>
  <c r="G412" i="1" s="1"/>
  <c r="D411" i="1"/>
  <c r="C411" i="1"/>
  <c r="H411" i="1" s="1"/>
  <c r="D406" i="1"/>
  <c r="H406" i="1" s="1"/>
  <c r="C406" i="1"/>
  <c r="H405" i="1"/>
  <c r="D405" i="1"/>
  <c r="G405" i="1" s="1"/>
  <c r="C405" i="1"/>
  <c r="G404" i="1"/>
  <c r="D404" i="1"/>
  <c r="C404" i="1"/>
  <c r="H404" i="1" s="1"/>
  <c r="H401" i="1"/>
  <c r="G401" i="1"/>
  <c r="D401" i="1"/>
  <c r="C401" i="1"/>
  <c r="H400" i="1"/>
  <c r="G400" i="1"/>
  <c r="D400" i="1"/>
  <c r="C400" i="1"/>
  <c r="H399" i="1"/>
  <c r="G399" i="1"/>
  <c r="D399" i="1"/>
  <c r="C399" i="1"/>
  <c r="D398" i="1"/>
  <c r="H398" i="1" s="1"/>
  <c r="C398" i="1"/>
  <c r="D397" i="1"/>
  <c r="H397" i="1" s="1"/>
  <c r="C397" i="1"/>
  <c r="H396" i="1"/>
  <c r="G396" i="1"/>
  <c r="D396" i="1"/>
  <c r="C396" i="1"/>
  <c r="G395" i="1"/>
  <c r="D395" i="1"/>
  <c r="C395" i="1"/>
  <c r="H395" i="1" s="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H291" i="1"/>
  <c r="G291" i="1"/>
  <c r="D291" i="1"/>
  <c r="C291" i="1"/>
  <c r="D290" i="1"/>
  <c r="H290" i="1" s="1"/>
  <c r="C290" i="1"/>
  <c r="H289" i="1"/>
  <c r="G289" i="1"/>
  <c r="D289" i="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D257" i="1"/>
  <c r="H257" i="1" s="1"/>
  <c r="C257" i="1"/>
  <c r="H256" i="1"/>
  <c r="G256" i="1"/>
  <c r="D256" i="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D189" i="1"/>
  <c r="H189" i="1" s="1"/>
  <c r="C189" i="1"/>
  <c r="H188" i="1"/>
  <c r="G188" i="1"/>
  <c r="D188" i="1"/>
  <c r="C188" i="1"/>
  <c r="D187" i="1"/>
  <c r="H187" i="1" s="1"/>
  <c r="C187" i="1"/>
  <c r="H186" i="1"/>
  <c r="G186" i="1"/>
  <c r="D186" i="1"/>
  <c r="C186" i="1"/>
  <c r="H185" i="1"/>
  <c r="G185" i="1"/>
  <c r="D185" i="1"/>
  <c r="C185" i="1"/>
  <c r="D184" i="1"/>
  <c r="H184" i="1" s="1"/>
  <c r="C184" i="1"/>
  <c r="D183" i="1"/>
  <c r="H183" i="1" s="1"/>
  <c r="C183" i="1"/>
  <c r="D182" i="1"/>
  <c r="H182" i="1" s="1"/>
  <c r="C182" i="1"/>
  <c r="D181" i="1"/>
  <c r="H181" i="1" s="1"/>
  <c r="C181" i="1"/>
  <c r="H180" i="1"/>
  <c r="G180" i="1"/>
  <c r="D180" i="1"/>
  <c r="C180" i="1"/>
  <c r="H179" i="1"/>
  <c r="G179" i="1"/>
  <c r="D179" i="1"/>
  <c r="C179" i="1"/>
  <c r="H178" i="1"/>
  <c r="G178" i="1"/>
  <c r="D178" i="1"/>
  <c r="C178" i="1"/>
  <c r="D177" i="1"/>
  <c r="G177" i="1" s="1"/>
  <c r="C177" i="1"/>
  <c r="D176" i="1"/>
  <c r="G176" i="1" s="1"/>
  <c r="C176" i="1"/>
  <c r="D175" i="1"/>
  <c r="G175" i="1" s="1"/>
  <c r="C175" i="1"/>
  <c r="D174" i="1"/>
  <c r="G174" i="1" s="1"/>
  <c r="C174" i="1"/>
  <c r="D173" i="1"/>
  <c r="G173" i="1" s="1"/>
  <c r="C173" i="1"/>
  <c r="H172" i="1"/>
  <c r="G172" i="1"/>
  <c r="D172" i="1"/>
  <c r="C172" i="1"/>
  <c r="H171" i="1"/>
  <c r="G171" i="1"/>
  <c r="D171" i="1"/>
  <c r="C171" i="1"/>
  <c r="D170" i="1"/>
  <c r="G170" i="1" s="1"/>
  <c r="C170" i="1"/>
  <c r="D169" i="1"/>
  <c r="G169" i="1" s="1"/>
  <c r="C169" i="1"/>
  <c r="D168" i="1"/>
  <c r="G168" i="1" s="1"/>
  <c r="C168" i="1"/>
  <c r="D167" i="1"/>
  <c r="G167" i="1" s="1"/>
  <c r="C167" i="1"/>
  <c r="D166" i="1"/>
  <c r="H166" i="1" s="1"/>
  <c r="C166" i="1"/>
  <c r="D165" i="1"/>
  <c r="H165" i="1" s="1"/>
  <c r="C165" i="1"/>
  <c r="H164" i="1"/>
  <c r="G164" i="1"/>
  <c r="D164" i="1"/>
  <c r="C164" i="1"/>
  <c r="D163" i="1"/>
  <c r="H163" i="1" s="1"/>
  <c r="C163" i="1"/>
  <c r="D162" i="1"/>
  <c r="H162" i="1" s="1"/>
  <c r="C162" i="1"/>
  <c r="D161" i="1"/>
  <c r="H161" i="1" s="1"/>
  <c r="C161" i="1"/>
  <c r="D160" i="1"/>
  <c r="H160" i="1" s="1"/>
  <c r="C160" i="1"/>
  <c r="D158" i="1"/>
  <c r="H158" i="1" s="1"/>
  <c r="C158" i="1"/>
  <c r="D157" i="1"/>
  <c r="H157" i="1" s="1"/>
  <c r="C157" i="1"/>
  <c r="H156" i="1"/>
  <c r="G156" i="1"/>
  <c r="D156" i="1"/>
  <c r="C156" i="1"/>
  <c r="D155" i="1"/>
  <c r="H155" i="1" s="1"/>
  <c r="C155" i="1"/>
  <c r="H154" i="1"/>
  <c r="D154" i="1"/>
  <c r="G154" i="1" s="1"/>
  <c r="C154" i="1"/>
  <c r="H153" i="1"/>
  <c r="G153" i="1"/>
  <c r="D153" i="1"/>
  <c r="C153" i="1"/>
  <c r="H152" i="1"/>
  <c r="G152" i="1"/>
  <c r="D152" i="1"/>
  <c r="C152" i="1"/>
  <c r="H151" i="1"/>
  <c r="G151" i="1"/>
  <c r="D151" i="1"/>
  <c r="C151" i="1"/>
  <c r="G150"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D129" i="1"/>
  <c r="H128" i="1"/>
  <c r="G128" i="1"/>
  <c r="D128" i="1"/>
  <c r="C128" i="1"/>
  <c r="H127" i="1"/>
  <c r="G127" i="1"/>
  <c r="D127" i="1"/>
  <c r="C127" i="1"/>
  <c r="H126" i="1"/>
  <c r="G126" i="1"/>
  <c r="D126" i="1"/>
  <c r="C126" i="1"/>
  <c r="D125" i="1"/>
  <c r="G125" i="1" s="1"/>
  <c r="C125" i="1"/>
  <c r="D124" i="1"/>
  <c r="G124" i="1" s="1"/>
  <c r="C124" i="1"/>
  <c r="H123" i="1"/>
  <c r="G123" i="1"/>
  <c r="D123" i="1"/>
  <c r="C123" i="1"/>
  <c r="H122" i="1"/>
  <c r="G122" i="1"/>
  <c r="D122" i="1"/>
  <c r="C122" i="1"/>
  <c r="H121" i="1"/>
  <c r="G121" i="1"/>
  <c r="D121" i="1"/>
  <c r="C121"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53" i="1" l="1"/>
  <c r="C1236" i="1"/>
  <c r="G1504" i="1"/>
  <c r="G1491" i="1"/>
  <c r="G1484" i="1"/>
  <c r="I36" i="3"/>
  <c r="H1565" i="1"/>
  <c r="G1560" i="1"/>
  <c r="G1531" i="1"/>
  <c r="G406" i="1"/>
  <c r="G292" i="1"/>
  <c r="E27" i="9"/>
  <c r="B27" i="9" s="1"/>
  <c r="E295" i="9"/>
  <c r="B295" i="9" s="1"/>
  <c r="E299" i="9"/>
  <c r="B299" i="9" s="1"/>
  <c r="H1064" i="1"/>
  <c r="F217" i="9"/>
  <c r="E33" i="9"/>
  <c r="B33" i="9" s="1"/>
  <c r="G411" i="1"/>
  <c r="H412" i="1"/>
  <c r="E273" i="9"/>
  <c r="B273" i="9" s="1"/>
  <c r="G641" i="1"/>
  <c r="G1579" i="1"/>
  <c r="G1566" i="1"/>
  <c r="H1561" i="1"/>
  <c r="G1551" i="1"/>
  <c r="G1550" i="1"/>
  <c r="G1536" i="1"/>
  <c r="G1535" i="1"/>
  <c r="G1530" i="1"/>
  <c r="G1526" i="1"/>
  <c r="D49" i="8"/>
  <c r="C1524" i="1" s="1"/>
  <c r="G1576" i="1"/>
  <c r="G1578" i="1"/>
  <c r="G1507" i="1"/>
  <c r="H1503" i="1"/>
  <c r="G1502" i="1"/>
  <c r="D24" i="8"/>
  <c r="C1499" i="1" s="1"/>
  <c r="H1487" i="1"/>
  <c r="G1486" i="1"/>
  <c r="G1481" i="1"/>
  <c r="H1481" i="1"/>
  <c r="G1436" i="1"/>
  <c r="H1436" i="1"/>
  <c r="H1438" i="1"/>
  <c r="J1440" i="1"/>
  <c r="H1437" i="1"/>
  <c r="I27" i="3"/>
  <c r="D1408" i="1"/>
  <c r="F115" i="6"/>
  <c r="H647" i="1"/>
  <c r="B275" i="9"/>
  <c r="E300" i="9"/>
  <c r="B300" i="9" s="1"/>
  <c r="F215" i="9"/>
  <c r="B215" i="9" s="1"/>
  <c r="E286" i="9"/>
  <c r="B286" i="9" s="1"/>
  <c r="E302" i="9"/>
  <c r="B302" i="9" s="1"/>
  <c r="H703" i="1"/>
  <c r="F652" i="4"/>
  <c r="F416" i="4"/>
  <c r="G397" i="1"/>
  <c r="G398" i="1"/>
  <c r="E350" i="4"/>
  <c r="F383" i="4"/>
  <c r="G290" i="1"/>
  <c r="G413" i="1"/>
  <c r="G260" i="1"/>
  <c r="G262" i="1"/>
  <c r="E263" i="4"/>
  <c r="D259" i="1" s="1"/>
  <c r="G257" i="1"/>
  <c r="H255" i="1"/>
  <c r="E252" i="4"/>
  <c r="D248" i="1" s="1"/>
  <c r="G209" i="1"/>
  <c r="G206" i="1"/>
  <c r="G207" i="1"/>
  <c r="G191" i="1"/>
  <c r="G190" i="1"/>
  <c r="G189" i="1"/>
  <c r="F188" i="4"/>
  <c r="G184" i="1"/>
  <c r="G187" i="1"/>
  <c r="G183" i="1"/>
  <c r="G182" i="1"/>
  <c r="E45" i="9"/>
  <c r="B45" i="9" s="1"/>
  <c r="B221" i="9"/>
  <c r="G181" i="1"/>
  <c r="E44" i="9"/>
  <c r="B44" i="9" s="1"/>
  <c r="E43" i="9"/>
  <c r="B43" i="9" s="1"/>
  <c r="F219" i="9"/>
  <c r="B219" i="9" s="1"/>
  <c r="H177" i="1"/>
  <c r="H176" i="1"/>
  <c r="H175" i="1"/>
  <c r="H173" i="1"/>
  <c r="H174" i="1"/>
  <c r="H170" i="1"/>
  <c r="H169" i="1"/>
  <c r="H168" i="1"/>
  <c r="H167" i="1"/>
  <c r="G165" i="1"/>
  <c r="G166" i="1"/>
  <c r="G163" i="1"/>
  <c r="G162" i="1"/>
  <c r="E41" i="9"/>
  <c r="B41" i="9" s="1"/>
  <c r="G160" i="1"/>
  <c r="G161" i="1"/>
  <c r="G158" i="1"/>
  <c r="G155" i="1"/>
  <c r="G157" i="1"/>
  <c r="E152" i="4"/>
  <c r="D148" i="1" s="1"/>
  <c r="G148" i="1" s="1"/>
  <c r="E40" i="9"/>
  <c r="B40" i="9" s="1"/>
  <c r="G132" i="1"/>
  <c r="G130" i="1"/>
  <c r="G131" i="1"/>
  <c r="H120" i="1"/>
  <c r="H124" i="1"/>
  <c r="H125" i="1"/>
  <c r="G108" i="1"/>
  <c r="G113" i="1"/>
  <c r="B217" i="9"/>
  <c r="E106" i="4"/>
  <c r="D102" i="1" s="1"/>
  <c r="E30" i="9"/>
  <c r="B30" i="9" s="1"/>
  <c r="D258" i="5"/>
  <c r="F250" i="5"/>
  <c r="E282" i="9"/>
  <c r="B282" i="9" s="1"/>
  <c r="E245" i="5"/>
  <c r="D1222" i="1" s="1"/>
  <c r="F246" i="5"/>
  <c r="E281" i="9"/>
  <c r="E308" i="9"/>
  <c r="B308" i="9" s="1"/>
  <c r="G1166" i="1"/>
  <c r="G1163" i="1"/>
  <c r="G1154" i="1"/>
  <c r="F177" i="5"/>
  <c r="G1151" i="1"/>
  <c r="F170" i="5"/>
  <c r="E290" i="9"/>
  <c r="B290" i="9" s="1"/>
  <c r="E285" i="9"/>
  <c r="B285" i="9" s="1"/>
  <c r="F78" i="5"/>
  <c r="G1062" i="1"/>
  <c r="H1062" i="1"/>
  <c r="H1056" i="1"/>
  <c r="G1050" i="1"/>
  <c r="H1048" i="1"/>
  <c r="H1050" i="1"/>
  <c r="G1033" i="1"/>
  <c r="H1033" i="1"/>
  <c r="G1032" i="1"/>
  <c r="H1030" i="1"/>
  <c r="H1032" i="1"/>
  <c r="F35" i="5"/>
  <c r="G1013" i="1"/>
  <c r="H1014" i="1"/>
  <c r="H1013" i="1"/>
  <c r="H1006" i="1"/>
  <c r="G1004" i="1"/>
  <c r="H1004" i="1"/>
  <c r="H1002" i="1"/>
  <c r="G1000" i="1"/>
  <c r="H1000" i="1"/>
  <c r="H997" i="1"/>
  <c r="G997" i="1"/>
  <c r="F19" i="5"/>
  <c r="H998" i="1"/>
  <c r="G996" i="1"/>
  <c r="H996" i="1"/>
  <c r="G993" i="1"/>
  <c r="E12" i="5"/>
  <c r="D990" i="1" s="1"/>
  <c r="H993" i="1"/>
  <c r="G986" i="1"/>
  <c r="F8" i="5"/>
  <c r="H987" i="1"/>
  <c r="H986" i="1"/>
  <c r="E32" i="9"/>
  <c r="B32" i="9" s="1"/>
  <c r="E293" i="9"/>
  <c r="B293" i="9" s="1"/>
  <c r="E297" i="9"/>
  <c r="B297" i="9" s="1"/>
  <c r="H758" i="1"/>
  <c r="G758" i="1"/>
  <c r="H766" i="1"/>
  <c r="G766" i="1"/>
  <c r="H780" i="1"/>
  <c r="G780" i="1"/>
  <c r="H788" i="1"/>
  <c r="G788" i="1"/>
  <c r="H796" i="1"/>
  <c r="G796" i="1"/>
  <c r="H808" i="1"/>
  <c r="G808" i="1"/>
  <c r="H816" i="1"/>
  <c r="G816" i="1"/>
  <c r="H824" i="1"/>
  <c r="G824" i="1"/>
  <c r="H862" i="1"/>
  <c r="G862" i="1"/>
  <c r="H894" i="1"/>
  <c r="G894" i="1"/>
  <c r="H918" i="1"/>
  <c r="G918" i="1"/>
  <c r="H950" i="1"/>
  <c r="G950" i="1"/>
  <c r="H958" i="1"/>
  <c r="G958" i="1"/>
  <c r="H982" i="1"/>
  <c r="G982" i="1"/>
  <c r="H1089" i="1"/>
  <c r="G1089" i="1"/>
  <c r="H1100" i="1"/>
  <c r="G1100" i="1"/>
  <c r="H1122" i="1"/>
  <c r="G1122" i="1"/>
  <c r="G1337" i="1"/>
  <c r="H1337" i="1"/>
  <c r="J1443" i="1"/>
  <c r="H1443" i="1"/>
  <c r="D580" i="4"/>
  <c r="F585" i="4"/>
  <c r="C579" i="1"/>
  <c r="D134" i="5"/>
  <c r="F135" i="5"/>
  <c r="C1113" i="1"/>
  <c r="H309" i="9"/>
  <c r="D1167" i="1"/>
  <c r="G1167" i="1" s="1"/>
  <c r="H764" i="1"/>
  <c r="G764" i="1"/>
  <c r="H768" i="1"/>
  <c r="G768" i="1"/>
  <c r="H774" i="1"/>
  <c r="G774" i="1"/>
  <c r="H778" i="1"/>
  <c r="G778" i="1"/>
  <c r="H784" i="1"/>
  <c r="G784" i="1"/>
  <c r="H792" i="1"/>
  <c r="G792" i="1"/>
  <c r="H798" i="1"/>
  <c r="G798" i="1"/>
  <c r="H804" i="1"/>
  <c r="G804" i="1"/>
  <c r="H812" i="1"/>
  <c r="G812" i="1"/>
  <c r="H818" i="1"/>
  <c r="G818" i="1"/>
  <c r="H822" i="1"/>
  <c r="G822" i="1"/>
  <c r="H826" i="1"/>
  <c r="G826" i="1"/>
  <c r="H830" i="1"/>
  <c r="G830" i="1"/>
  <c r="H832" i="1"/>
  <c r="G832" i="1"/>
  <c r="H854" i="1"/>
  <c r="G854" i="1"/>
  <c r="H886" i="1"/>
  <c r="G886" i="1"/>
  <c r="H934" i="1"/>
  <c r="G934" i="1"/>
  <c r="H519" i="1"/>
  <c r="D581" i="1"/>
  <c r="H582" i="1"/>
  <c r="H586" i="1"/>
  <c r="G589" i="1"/>
  <c r="G593" i="1"/>
  <c r="G597" i="1"/>
  <c r="G601" i="1"/>
  <c r="G605" i="1"/>
  <c r="G609" i="1"/>
  <c r="G613" i="1"/>
  <c r="G617" i="1"/>
  <c r="H632"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G834" i="1"/>
  <c r="H837" i="1"/>
  <c r="G837" i="1"/>
  <c r="H991" i="1"/>
  <c r="G991" i="1"/>
  <c r="H999" i="1"/>
  <c r="G999" i="1"/>
  <c r="H1007" i="1"/>
  <c r="G1007" i="1"/>
  <c r="H1015" i="1"/>
  <c r="G1015" i="1"/>
  <c r="H1023" i="1"/>
  <c r="G1023" i="1"/>
  <c r="H1031" i="1"/>
  <c r="G1031" i="1"/>
  <c r="H1039" i="1"/>
  <c r="G1039" i="1"/>
  <c r="H1053" i="1"/>
  <c r="G1053" i="1"/>
  <c r="H1061" i="1"/>
  <c r="G1061" i="1"/>
  <c r="H1069" i="1"/>
  <c r="G1069" i="1"/>
  <c r="H1077" i="1"/>
  <c r="G1077" i="1"/>
  <c r="H1093" i="1"/>
  <c r="G1093" i="1"/>
  <c r="H1104" i="1"/>
  <c r="G1104" i="1"/>
  <c r="H1126" i="1"/>
  <c r="G1126" i="1"/>
  <c r="H1161" i="1"/>
  <c r="G1161" i="1"/>
  <c r="H1164" i="1"/>
  <c r="G1164" i="1"/>
  <c r="H1197" i="1"/>
  <c r="G1197" i="1"/>
  <c r="H1200" i="1"/>
  <c r="G1200" i="1"/>
  <c r="H1202" i="1"/>
  <c r="G1202" i="1"/>
  <c r="H1204" i="1"/>
  <c r="G1204" i="1"/>
  <c r="H1206" i="1"/>
  <c r="G1206" i="1"/>
  <c r="H1208" i="1"/>
  <c r="G1208" i="1"/>
  <c r="H1210" i="1"/>
  <c r="G1210" i="1"/>
  <c r="H1212" i="1"/>
  <c r="G1212" i="1"/>
  <c r="G1334" i="1"/>
  <c r="H1334" i="1"/>
  <c r="G1369" i="1"/>
  <c r="H1369" i="1"/>
  <c r="G1412" i="1"/>
  <c r="H1412" i="1"/>
  <c r="H1506" i="1"/>
  <c r="G1506" i="1"/>
  <c r="H1510" i="1"/>
  <c r="G1510" i="1"/>
  <c r="G1515" i="1"/>
  <c r="H1515" i="1"/>
  <c r="H760" i="1"/>
  <c r="G760" i="1"/>
  <c r="H770" i="1"/>
  <c r="G770" i="1"/>
  <c r="H782" i="1"/>
  <c r="G782" i="1"/>
  <c r="H790" i="1"/>
  <c r="G790" i="1"/>
  <c r="H800" i="1"/>
  <c r="G800" i="1"/>
  <c r="H810" i="1"/>
  <c r="G810" i="1"/>
  <c r="H846" i="1"/>
  <c r="G846" i="1"/>
  <c r="H870" i="1"/>
  <c r="G870" i="1"/>
  <c r="H902" i="1"/>
  <c r="G902" i="1"/>
  <c r="H910" i="1"/>
  <c r="G910" i="1"/>
  <c r="H926" i="1"/>
  <c r="G926" i="1"/>
  <c r="H942" i="1"/>
  <c r="G942" i="1"/>
  <c r="H974" i="1"/>
  <c r="G974" i="1"/>
  <c r="H518" i="1"/>
  <c r="H585" i="1"/>
  <c r="G588" i="1"/>
  <c r="G592" i="1"/>
  <c r="G596" i="1"/>
  <c r="G600" i="1"/>
  <c r="G604" i="1"/>
  <c r="G608" i="1"/>
  <c r="G612" i="1"/>
  <c r="G616" i="1"/>
  <c r="G620" i="1"/>
  <c r="G621" i="1"/>
  <c r="G622" i="1"/>
  <c r="G623" i="1"/>
  <c r="G624" i="1"/>
  <c r="G625" i="1"/>
  <c r="G626" i="1"/>
  <c r="G627" i="1"/>
  <c r="G628" i="1"/>
  <c r="H631"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1081" i="1"/>
  <c r="G1081" i="1"/>
  <c r="H1108" i="1"/>
  <c r="G1108" i="1"/>
  <c r="H1114" i="1"/>
  <c r="G1114" i="1"/>
  <c r="H1156" i="1"/>
  <c r="G1156" i="1"/>
  <c r="H1189" i="1"/>
  <c r="G1189" i="1"/>
  <c r="H1192" i="1"/>
  <c r="G1192" i="1"/>
  <c r="G1366" i="1"/>
  <c r="H1366" i="1"/>
  <c r="G1400" i="1"/>
  <c r="H1400" i="1"/>
  <c r="H762" i="1"/>
  <c r="G762" i="1"/>
  <c r="H772" i="1"/>
  <c r="G772" i="1"/>
  <c r="H776" i="1"/>
  <c r="G776" i="1"/>
  <c r="H786" i="1"/>
  <c r="G786" i="1"/>
  <c r="H794" i="1"/>
  <c r="G794" i="1"/>
  <c r="H802" i="1"/>
  <c r="G802" i="1"/>
  <c r="H806" i="1"/>
  <c r="G806" i="1"/>
  <c r="H814" i="1"/>
  <c r="G814" i="1"/>
  <c r="H820" i="1"/>
  <c r="G820" i="1"/>
  <c r="H828" i="1"/>
  <c r="G828" i="1"/>
  <c r="H878" i="1"/>
  <c r="G878" i="1"/>
  <c r="H966" i="1"/>
  <c r="G966" i="1"/>
  <c r="H517" i="1"/>
  <c r="H521" i="1"/>
  <c r="H580" i="1"/>
  <c r="H584" i="1"/>
  <c r="G591" i="1"/>
  <c r="G595" i="1"/>
  <c r="G599" i="1"/>
  <c r="G603" i="1"/>
  <c r="G607" i="1"/>
  <c r="G611" i="1"/>
  <c r="G615"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988" i="1"/>
  <c r="G988" i="1"/>
  <c r="H995" i="1"/>
  <c r="G995" i="1"/>
  <c r="H1003" i="1"/>
  <c r="G1003" i="1"/>
  <c r="H1011" i="1"/>
  <c r="G1011" i="1"/>
  <c r="H1019" i="1"/>
  <c r="G1019" i="1"/>
  <c r="H1027" i="1"/>
  <c r="G1027" i="1"/>
  <c r="H1035" i="1"/>
  <c r="G1035" i="1"/>
  <c r="H1043" i="1"/>
  <c r="G1043" i="1"/>
  <c r="H1049" i="1"/>
  <c r="G1049" i="1"/>
  <c r="H1057" i="1"/>
  <c r="G1057" i="1"/>
  <c r="H1073" i="1"/>
  <c r="G1073" i="1"/>
  <c r="H1085" i="1"/>
  <c r="G1085" i="1"/>
  <c r="H1118" i="1"/>
  <c r="G1118" i="1"/>
  <c r="H1184" i="1"/>
  <c r="G1184" i="1"/>
  <c r="G1397" i="1"/>
  <c r="H1397" i="1"/>
  <c r="H1132" i="1"/>
  <c r="G1132" i="1"/>
  <c r="H1137" i="1"/>
  <c r="G1137" i="1"/>
  <c r="H1140" i="1"/>
  <c r="G1140" i="1"/>
  <c r="H1145" i="1"/>
  <c r="G1145" i="1"/>
  <c r="H1148" i="1"/>
  <c r="G1148" i="1"/>
  <c r="H1168" i="1"/>
  <c r="G1168" i="1"/>
  <c r="H1173" i="1"/>
  <c r="G1173" i="1"/>
  <c r="H1176" i="1"/>
  <c r="G1176" i="1"/>
  <c r="H1181" i="1"/>
  <c r="G1181" i="1"/>
  <c r="H1307" i="1"/>
  <c r="G1307" i="1"/>
  <c r="H1309" i="1"/>
  <c r="G1309" i="1"/>
  <c r="H1311" i="1"/>
  <c r="G1311" i="1"/>
  <c r="H1313" i="1"/>
  <c r="G1313" i="1"/>
  <c r="H1315" i="1"/>
  <c r="G1315" i="1"/>
  <c r="H1317" i="1"/>
  <c r="G1317" i="1"/>
  <c r="H1319" i="1"/>
  <c r="G1319" i="1"/>
  <c r="H1321" i="1"/>
  <c r="G1321" i="1"/>
  <c r="G1361" i="1"/>
  <c r="H1361" i="1"/>
  <c r="G1392" i="1"/>
  <c r="H1392" i="1"/>
  <c r="I1446" i="1"/>
  <c r="J1450" i="1"/>
  <c r="H1450" i="1"/>
  <c r="G1450" i="1"/>
  <c r="I1458" i="1"/>
  <c r="G1521" i="1"/>
  <c r="H1521" i="1"/>
  <c r="H1543" i="1"/>
  <c r="G1543" i="1"/>
  <c r="G1557" i="1"/>
  <c r="H1557" i="1"/>
  <c r="H1570" i="1"/>
  <c r="G1570"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994" i="1"/>
  <c r="G998" i="1"/>
  <c r="G1002" i="1"/>
  <c r="G1006" i="1"/>
  <c r="G1010" i="1"/>
  <c r="G1014" i="1"/>
  <c r="G1018" i="1"/>
  <c r="G1022" i="1"/>
  <c r="G1026" i="1"/>
  <c r="G1030" i="1"/>
  <c r="G1034" i="1"/>
  <c r="G1038" i="1"/>
  <c r="G1042" i="1"/>
  <c r="G1048" i="1"/>
  <c r="G1052" i="1"/>
  <c r="G1056" i="1"/>
  <c r="G1060" i="1"/>
  <c r="G1064" i="1"/>
  <c r="G1068" i="1"/>
  <c r="G1072" i="1"/>
  <c r="G1076" i="1"/>
  <c r="G1080" i="1"/>
  <c r="G1084" i="1"/>
  <c r="G1088" i="1"/>
  <c r="G1092" i="1"/>
  <c r="G1099" i="1"/>
  <c r="G1103" i="1"/>
  <c r="G1107" i="1"/>
  <c r="G1111" i="1"/>
  <c r="G1117" i="1"/>
  <c r="G1121" i="1"/>
  <c r="G1125" i="1"/>
  <c r="G1129" i="1"/>
  <c r="H1157" i="1"/>
  <c r="G1157" i="1"/>
  <c r="H1160" i="1"/>
  <c r="G1160" i="1"/>
  <c r="H1165" i="1"/>
  <c r="G1165" i="1"/>
  <c r="H1185" i="1"/>
  <c r="G1185" i="1"/>
  <c r="H1188" i="1"/>
  <c r="G1188" i="1"/>
  <c r="H1193" i="1"/>
  <c r="G1193" i="1"/>
  <c r="H1196" i="1"/>
  <c r="G1196" i="1"/>
  <c r="H1300" i="1"/>
  <c r="G1300" i="1"/>
  <c r="H1302" i="1"/>
  <c r="G1302" i="1"/>
  <c r="H1304" i="1"/>
  <c r="G1304" i="1"/>
  <c r="H1323" i="1"/>
  <c r="G1326" i="1"/>
  <c r="H1326" i="1"/>
  <c r="G1353" i="1"/>
  <c r="H1353" i="1"/>
  <c r="H1358" i="1"/>
  <c r="G1384" i="1"/>
  <c r="H1384" i="1"/>
  <c r="H1389" i="1"/>
  <c r="G1423" i="1"/>
  <c r="H1423" i="1"/>
  <c r="G1428" i="1"/>
  <c r="H1428" i="1"/>
  <c r="G1442" i="1"/>
  <c r="I1442" i="1" s="1"/>
  <c r="J1442" i="1"/>
  <c r="H1442" i="1"/>
  <c r="H1454" i="1"/>
  <c r="G1454" i="1"/>
  <c r="H1522" i="1"/>
  <c r="G1522" i="1"/>
  <c r="H1527" i="1"/>
  <c r="G1527" i="1"/>
  <c r="G1541" i="1"/>
  <c r="H1541" i="1"/>
  <c r="H1554" i="1"/>
  <c r="G1554" i="1"/>
  <c r="G1079" i="1"/>
  <c r="G1083" i="1"/>
  <c r="G1087" i="1"/>
  <c r="G1091" i="1"/>
  <c r="G1095" i="1"/>
  <c r="G1098" i="1"/>
  <c r="G1102" i="1"/>
  <c r="G1106" i="1"/>
  <c r="G1110" i="1"/>
  <c r="G1116" i="1"/>
  <c r="G1120" i="1"/>
  <c r="G1124" i="1"/>
  <c r="G1128" i="1"/>
  <c r="H1133" i="1"/>
  <c r="G1133" i="1"/>
  <c r="H1136" i="1"/>
  <c r="G1136" i="1"/>
  <c r="H1141" i="1"/>
  <c r="G1141" i="1"/>
  <c r="H1144" i="1"/>
  <c r="G1144" i="1"/>
  <c r="H1149" i="1"/>
  <c r="G1149" i="1"/>
  <c r="H1169" i="1"/>
  <c r="G1169" i="1"/>
  <c r="H1172" i="1"/>
  <c r="G1172" i="1"/>
  <c r="H1177" i="1"/>
  <c r="G1177" i="1"/>
  <c r="H1180" i="1"/>
  <c r="G1180"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45" i="1"/>
  <c r="H1345" i="1"/>
  <c r="H1350" i="1"/>
  <c r="G1377" i="1"/>
  <c r="H1377" i="1"/>
  <c r="H1382" i="1"/>
  <c r="G1415" i="1"/>
  <c r="H1415" i="1"/>
  <c r="G1420" i="1"/>
  <c r="H1420" i="1"/>
  <c r="H1439" i="1"/>
  <c r="I1467" i="1"/>
  <c r="H1167" i="1"/>
  <c r="H1306" i="1"/>
  <c r="G1306" i="1"/>
  <c r="H1308" i="1"/>
  <c r="G1308" i="1"/>
  <c r="H1310" i="1"/>
  <c r="G1310" i="1"/>
  <c r="H1312" i="1"/>
  <c r="G1312" i="1"/>
  <c r="H1314" i="1"/>
  <c r="G1314" i="1"/>
  <c r="H1316" i="1"/>
  <c r="G1316" i="1"/>
  <c r="H1318" i="1"/>
  <c r="G1318" i="1"/>
  <c r="H1320" i="1"/>
  <c r="G1320" i="1"/>
  <c r="G1322" i="1"/>
  <c r="H1322" i="1"/>
  <c r="G1333" i="1"/>
  <c r="H1333" i="1"/>
  <c r="G1341" i="1"/>
  <c r="H1341" i="1"/>
  <c r="G1349" i="1"/>
  <c r="H1349" i="1"/>
  <c r="G1357" i="1"/>
  <c r="H1357" i="1"/>
  <c r="G1365" i="1"/>
  <c r="H1365" i="1"/>
  <c r="G1373" i="1"/>
  <c r="H1373" i="1"/>
  <c r="G1381" i="1"/>
  <c r="H1381" i="1"/>
  <c r="G1388" i="1"/>
  <c r="H1388" i="1"/>
  <c r="G1396" i="1"/>
  <c r="H1396" i="1"/>
  <c r="G1404" i="1"/>
  <c r="H1404" i="1"/>
  <c r="J1460" i="1"/>
  <c r="H1460" i="1"/>
  <c r="G1460" i="1"/>
  <c r="G1511" i="1"/>
  <c r="H1511" i="1"/>
  <c r="H1130" i="1"/>
  <c r="H1134" i="1"/>
  <c r="H1138" i="1"/>
  <c r="H1142" i="1"/>
  <c r="H1146" i="1"/>
  <c r="H1150" i="1"/>
  <c r="H1154" i="1"/>
  <c r="H1158" i="1"/>
  <c r="H1162" i="1"/>
  <c r="H1166" i="1"/>
  <c r="H1170" i="1"/>
  <c r="H1174" i="1"/>
  <c r="H1178" i="1"/>
  <c r="H1182" i="1"/>
  <c r="H1186" i="1"/>
  <c r="H1190" i="1"/>
  <c r="H1194" i="1"/>
  <c r="H1198"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30" i="1"/>
  <c r="H1338" i="1"/>
  <c r="H1346" i="1"/>
  <c r="H1354" i="1"/>
  <c r="H1362" i="1"/>
  <c r="H1370" i="1"/>
  <c r="H1378" i="1"/>
  <c r="H1385" i="1"/>
  <c r="H1393" i="1"/>
  <c r="H1401" i="1"/>
  <c r="G1411" i="1"/>
  <c r="H1411" i="1"/>
  <c r="G1419" i="1"/>
  <c r="H1419" i="1"/>
  <c r="G1427" i="1"/>
  <c r="H1427" i="1"/>
  <c r="H1441" i="1"/>
  <c r="G1444" i="1"/>
  <c r="I1444" i="1" s="1"/>
  <c r="J1444" i="1"/>
  <c r="J1448" i="1"/>
  <c r="H1448" i="1"/>
  <c r="G1448" i="1"/>
  <c r="I1448" i="1" s="1"/>
  <c r="G1455" i="1"/>
  <c r="G1479" i="1"/>
  <c r="I1479" i="1" s="1"/>
  <c r="J1479" i="1"/>
  <c r="H1479" i="1"/>
  <c r="G1483" i="1"/>
  <c r="H1483" i="1"/>
  <c r="F7" i="4"/>
  <c r="J1446" i="1"/>
  <c r="H1446" i="1"/>
  <c r="J1458" i="1"/>
  <c r="H1458" i="1"/>
  <c r="J1472" i="1"/>
  <c r="G1476" i="1"/>
  <c r="H1476" i="1"/>
  <c r="G1485" i="1"/>
  <c r="H1485" i="1"/>
  <c r="G1489" i="1"/>
  <c r="H1489" i="1"/>
  <c r="H1494" i="1"/>
  <c r="G1494" i="1"/>
  <c r="G1525" i="1"/>
  <c r="H1525" i="1"/>
  <c r="H1538" i="1"/>
  <c r="G1538" i="1"/>
  <c r="H1575" i="1"/>
  <c r="G1575" i="1"/>
  <c r="H1332" i="1"/>
  <c r="H1336" i="1"/>
  <c r="H1340" i="1"/>
  <c r="H1344" i="1"/>
  <c r="H1348" i="1"/>
  <c r="H1352" i="1"/>
  <c r="H1356" i="1"/>
  <c r="H1360" i="1"/>
  <c r="H1364" i="1"/>
  <c r="H1368" i="1"/>
  <c r="H1372" i="1"/>
  <c r="H1376" i="1"/>
  <c r="H1380" i="1"/>
  <c r="H1387" i="1"/>
  <c r="H1391" i="1"/>
  <c r="H1395" i="1"/>
  <c r="H1399" i="1"/>
  <c r="H1403" i="1"/>
  <c r="H1407" i="1"/>
  <c r="H1410" i="1"/>
  <c r="H1414" i="1"/>
  <c r="H1418" i="1"/>
  <c r="H1422" i="1"/>
  <c r="H1426" i="1"/>
  <c r="G1432" i="1"/>
  <c r="G1439" i="1"/>
  <c r="G1440" i="1"/>
  <c r="I1440" i="1" s="1"/>
  <c r="G1441" i="1"/>
  <c r="I1441" i="1" s="1"/>
  <c r="G1443" i="1"/>
  <c r="I1443" i="1" s="1"/>
  <c r="G1445" i="1"/>
  <c r="J1452" i="1"/>
  <c r="H1452" i="1"/>
  <c r="I1452" i="1" s="1"/>
  <c r="J1456" i="1"/>
  <c r="H1456" i="1"/>
  <c r="I1456" i="1" s="1"/>
  <c r="G1474" i="1"/>
  <c r="I1474" i="1" s="1"/>
  <c r="J1474" i="1"/>
  <c r="H1490" i="1"/>
  <c r="G1490" i="1"/>
  <c r="G1495" i="1"/>
  <c r="H1495" i="1"/>
  <c r="G1501" i="1"/>
  <c r="H1501" i="1"/>
  <c r="G1505" i="1"/>
  <c r="H1505" i="1"/>
  <c r="H1559" i="1"/>
  <c r="G1559" i="1"/>
  <c r="G1573" i="1"/>
  <c r="H1573" i="1"/>
  <c r="F59" i="4"/>
  <c r="D50" i="4"/>
  <c r="F82" i="4"/>
  <c r="J1445" i="1"/>
  <c r="H1449" i="1"/>
  <c r="J1449" i="1"/>
  <c r="H1453" i="1"/>
  <c r="H1457" i="1"/>
  <c r="J1457" i="1"/>
  <c r="H1461" i="1"/>
  <c r="G1465" i="1"/>
  <c r="I1465" i="1" s="1"/>
  <c r="G1471" i="1"/>
  <c r="I1471" i="1" s="1"/>
  <c r="J1477" i="1"/>
  <c r="H1498" i="1"/>
  <c r="G1498" i="1"/>
  <c r="G1509" i="1"/>
  <c r="H1509" i="1"/>
  <c r="F177" i="4"/>
  <c r="D163" i="4"/>
  <c r="D224" i="4"/>
  <c r="E421" i="4"/>
  <c r="F629" i="4"/>
  <c r="D625" i="4"/>
  <c r="D643" i="4"/>
  <c r="E163" i="4"/>
  <c r="F164" i="4"/>
  <c r="F216" i="4"/>
  <c r="D215" i="4"/>
  <c r="I24" i="3"/>
  <c r="F36" i="6"/>
  <c r="D35" i="6"/>
  <c r="H1447" i="1"/>
  <c r="I1447" i="1" s="1"/>
  <c r="J1447" i="1"/>
  <c r="G1449" i="1"/>
  <c r="I1449" i="1" s="1"/>
  <c r="H1451" i="1"/>
  <c r="I1451" i="1" s="1"/>
  <c r="J1451" i="1"/>
  <c r="H1455" i="1"/>
  <c r="J1455" i="1"/>
  <c r="G1457" i="1"/>
  <c r="I1457" i="1" s="1"/>
  <c r="H1459" i="1"/>
  <c r="I1459" i="1" s="1"/>
  <c r="J1459" i="1"/>
  <c r="G1461" i="1"/>
  <c r="H1482" i="1"/>
  <c r="G1482" i="1"/>
  <c r="G1493" i="1"/>
  <c r="H1493" i="1"/>
  <c r="H1514" i="1"/>
  <c r="G1514" i="1"/>
  <c r="H21" i="9"/>
  <c r="G21" i="9"/>
  <c r="F152" i="4"/>
  <c r="F210" i="4"/>
  <c r="E196" i="4"/>
  <c r="D192" i="1" s="1"/>
  <c r="F264" i="4"/>
  <c r="D263" i="4"/>
  <c r="F364" i="4"/>
  <c r="D363" i="4"/>
  <c r="D421" i="4"/>
  <c r="F594" i="4"/>
  <c r="D593" i="4"/>
  <c r="H307" i="9"/>
  <c r="E176" i="5"/>
  <c r="F106" i="4"/>
  <c r="D252" i="4"/>
  <c r="F259" i="4"/>
  <c r="D299" i="4"/>
  <c r="F304" i="4"/>
  <c r="D311" i="4"/>
  <c r="F402" i="4"/>
  <c r="D644" i="4"/>
  <c r="F460" i="4"/>
  <c r="D459" i="4"/>
  <c r="E472" i="4"/>
  <c r="D466" i="1" s="1"/>
  <c r="E484" i="4"/>
  <c r="D478" i="1" s="1"/>
  <c r="E529" i="4"/>
  <c r="F70" i="5"/>
  <c r="D69" i="5"/>
  <c r="F119" i="5"/>
  <c r="D118" i="5"/>
  <c r="D42" i="8"/>
  <c r="E50" i="4"/>
  <c r="D46" i="1" s="1"/>
  <c r="E82" i="4"/>
  <c r="D78" i="1" s="1"/>
  <c r="F134" i="4"/>
  <c r="D133" i="4"/>
  <c r="D351" i="4"/>
  <c r="F356" i="4"/>
  <c r="E644" i="4"/>
  <c r="D638" i="1" s="1"/>
  <c r="F530" i="4"/>
  <c r="D529" i="4"/>
  <c r="E593" i="4"/>
  <c r="D587" i="1" s="1"/>
  <c r="D12" i="5"/>
  <c r="F13" i="5"/>
  <c r="F239" i="5"/>
  <c r="E238" i="5"/>
  <c r="F238" i="5" s="1"/>
  <c r="F10" i="6"/>
  <c r="D5" i="6"/>
  <c r="F99" i="6"/>
  <c r="D89" i="6"/>
  <c r="G315" i="9"/>
  <c r="E315" i="9" s="1"/>
  <c r="H29" i="3"/>
  <c r="E143" i="9"/>
  <c r="B143" i="9" s="1"/>
  <c r="F79" i="5"/>
  <c r="F149" i="5"/>
  <c r="F180" i="5"/>
  <c r="F190" i="5"/>
  <c r="D206" i="5"/>
  <c r="D245" i="5"/>
  <c r="D237" i="5" s="1"/>
  <c r="E35" i="6"/>
  <c r="E141" i="6" s="1"/>
  <c r="D114" i="6"/>
  <c r="E7" i="5"/>
  <c r="E87" i="5"/>
  <c r="F146" i="5"/>
  <c r="E307" i="9"/>
  <c r="B307" i="9" s="1"/>
  <c r="E309" i="9"/>
  <c r="B30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8" i="9"/>
  <c r="E188" i="9" s="1"/>
  <c r="B188" i="9" s="1"/>
  <c r="G166" i="9"/>
  <c r="H165" i="9"/>
  <c r="G191" i="9"/>
  <c r="E191" i="9" s="1"/>
  <c r="B191" i="9" s="1"/>
  <c r="G189" i="9"/>
  <c r="E189" i="9" s="1"/>
  <c r="B189" i="9" s="1"/>
  <c r="G165" i="9"/>
  <c r="E165" i="9" s="1"/>
  <c r="B165" i="9" s="1"/>
  <c r="G164" i="9"/>
  <c r="E164" i="9" s="1"/>
  <c r="B164" i="9" s="1"/>
  <c r="G163" i="9"/>
  <c r="E163" i="9" s="1"/>
  <c r="B163" i="9" s="1"/>
  <c r="G162" i="9"/>
  <c r="E162" i="9" s="1"/>
  <c r="B162" i="9" s="1"/>
  <c r="G161" i="9"/>
  <c r="E161" i="9" s="1"/>
  <c r="B161" i="9" s="1"/>
  <c r="G192" i="9"/>
  <c r="E192" i="9" s="1"/>
  <c r="G190" i="9"/>
  <c r="E190" i="9" s="1"/>
  <c r="B190"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89" i="9"/>
  <c r="B93" i="9"/>
  <c r="E289" i="9"/>
  <c r="B289" i="9" s="1"/>
  <c r="B90" i="9"/>
  <c r="B94" i="9"/>
  <c r="F218" i="9"/>
  <c r="B218" i="9" s="1"/>
  <c r="F250" i="9"/>
  <c r="B250" i="9" s="1"/>
  <c r="B256" i="9"/>
  <c r="F266" i="9"/>
  <c r="B266" i="9" s="1"/>
  <c r="B281" i="9"/>
  <c r="E292" i="9"/>
  <c r="B292" i="9" s="1"/>
  <c r="B298" i="9"/>
  <c r="F258" i="9"/>
  <c r="B258" i="9" s="1"/>
  <c r="B294" i="9"/>
  <c r="D43" i="8" l="1"/>
  <c r="I35" i="3" s="1"/>
  <c r="H1524" i="1"/>
  <c r="G1524" i="1"/>
  <c r="G1499" i="1"/>
  <c r="H1499" i="1"/>
  <c r="H19" i="9"/>
  <c r="E19" i="9" s="1"/>
  <c r="B19" i="9" s="1"/>
  <c r="F213" i="9"/>
  <c r="B213" i="9" s="1"/>
  <c r="E408" i="4"/>
  <c r="D403" i="1" s="1"/>
  <c r="D345" i="1"/>
  <c r="E407" i="4"/>
  <c r="D402" i="1" s="1"/>
  <c r="H148" i="1"/>
  <c r="H102" i="1"/>
  <c r="G102" i="1"/>
  <c r="F258" i="5"/>
  <c r="C1235" i="1"/>
  <c r="I28" i="3"/>
  <c r="D1435" i="1"/>
  <c r="H27" i="3"/>
  <c r="F114" i="6"/>
  <c r="C1408" i="1"/>
  <c r="F363" i="4"/>
  <c r="C358" i="1"/>
  <c r="F196" i="4"/>
  <c r="E6" i="4"/>
  <c r="H23" i="3"/>
  <c r="C1214" i="1"/>
  <c r="I1450" i="1"/>
  <c r="F580" i="4"/>
  <c r="C574" i="1"/>
  <c r="D528" i="4"/>
  <c r="F529" i="4"/>
  <c r="C523" i="1"/>
  <c r="F118" i="5"/>
  <c r="C1096" i="1"/>
  <c r="G192" i="1"/>
  <c r="H192" i="1"/>
  <c r="F625" i="4"/>
  <c r="C619" i="1"/>
  <c r="F133" i="4"/>
  <c r="C129" i="1"/>
  <c r="F644" i="4"/>
  <c r="C638" i="1"/>
  <c r="F593" i="4"/>
  <c r="C587" i="1"/>
  <c r="F50" i="4"/>
  <c r="C46" i="1"/>
  <c r="I1476" i="1"/>
  <c r="E68" i="5"/>
  <c r="E6" i="5" s="1"/>
  <c r="D1065" i="1"/>
  <c r="F245" i="5"/>
  <c r="C1222" i="1"/>
  <c r="B315" i="9"/>
  <c r="E314" i="9"/>
  <c r="I10" i="3" s="1"/>
  <c r="F12" i="5"/>
  <c r="D7" i="5"/>
  <c r="C990" i="1"/>
  <c r="K1450" i="9"/>
  <c r="I34" i="3"/>
  <c r="C1517" i="1"/>
  <c r="D68" i="5"/>
  <c r="F69" i="5"/>
  <c r="C1047" i="1"/>
  <c r="H466" i="1"/>
  <c r="G466" i="1"/>
  <c r="F263" i="4"/>
  <c r="C259" i="1"/>
  <c r="F35" i="6"/>
  <c r="H25" i="3"/>
  <c r="C1329" i="1"/>
  <c r="F215" i="4"/>
  <c r="C211" i="1"/>
  <c r="E151" i="4"/>
  <c r="D159" i="1"/>
  <c r="E420" i="4"/>
  <c r="D415" i="1"/>
  <c r="I1439" i="1"/>
  <c r="F134" i="5"/>
  <c r="C1112" i="1"/>
  <c r="E166" i="9"/>
  <c r="B166" i="9" s="1"/>
  <c r="D350" i="4"/>
  <c r="F351" i="4"/>
  <c r="C346" i="1"/>
  <c r="E528" i="4"/>
  <c r="D523" i="1"/>
  <c r="F163" i="4"/>
  <c r="D151" i="4"/>
  <c r="C159" i="1"/>
  <c r="G581" i="1"/>
  <c r="H581" i="1"/>
  <c r="H1113" i="1"/>
  <c r="G1113" i="1"/>
  <c r="I25" i="3"/>
  <c r="D1329" i="1"/>
  <c r="D141" i="6"/>
  <c r="G317" i="9" s="1"/>
  <c r="E317" i="9" s="1"/>
  <c r="H24" i="3"/>
  <c r="F5" i="6"/>
  <c r="C1299" i="1"/>
  <c r="G478" i="1"/>
  <c r="H478" i="1"/>
  <c r="F299" i="4"/>
  <c r="D298" i="4"/>
  <c r="C294" i="1"/>
  <c r="B192" i="9"/>
  <c r="I20" i="3"/>
  <c r="D985" i="1"/>
  <c r="G310" i="9"/>
  <c r="E310" i="9" s="1"/>
  <c r="B310" i="9" s="1"/>
  <c r="F206" i="5"/>
  <c r="D176" i="5"/>
  <c r="C1183" i="1"/>
  <c r="F89" i="6"/>
  <c r="C1383" i="1"/>
  <c r="E237" i="5"/>
  <c r="F237" i="5" s="1"/>
  <c r="D1215" i="1"/>
  <c r="H78" i="1"/>
  <c r="G78" i="1"/>
  <c r="F459" i="4"/>
  <c r="C453" i="1"/>
  <c r="F311" i="4"/>
  <c r="C306" i="1"/>
  <c r="F252" i="4"/>
  <c r="C248" i="1"/>
  <c r="I22" i="3"/>
  <c r="D1153" i="1"/>
  <c r="F421" i="4"/>
  <c r="D420" i="4"/>
  <c r="C415" i="1"/>
  <c r="E21" i="9"/>
  <c r="F643" i="4"/>
  <c r="C637" i="1"/>
  <c r="F224" i="4"/>
  <c r="C220" i="1"/>
  <c r="D6" i="4"/>
  <c r="I1455" i="1"/>
  <c r="I1460" i="1"/>
  <c r="G579" i="1"/>
  <c r="H579" i="1"/>
  <c r="G313" i="9" l="1"/>
  <c r="E313" i="9" s="1"/>
  <c r="B313" i="9" s="1"/>
  <c r="C1518" i="1"/>
  <c r="H1518" i="1" s="1"/>
  <c r="G312" i="9"/>
  <c r="E312" i="9" s="1"/>
  <c r="H1235" i="1"/>
  <c r="G1235" i="1"/>
  <c r="E175" i="5"/>
  <c r="D1152" i="1" s="1"/>
  <c r="E316" i="9"/>
  <c r="B317" i="9"/>
  <c r="H637" i="1"/>
  <c r="G637" i="1"/>
  <c r="D984" i="1"/>
  <c r="I21" i="3"/>
  <c r="D1046" i="1"/>
  <c r="H587" i="1"/>
  <c r="G587" i="1"/>
  <c r="H129" i="1"/>
  <c r="G129" i="1"/>
  <c r="H220" i="1"/>
  <c r="G220" i="1"/>
  <c r="H1183" i="1"/>
  <c r="G1183" i="1"/>
  <c r="H17" i="3"/>
  <c r="D289" i="4"/>
  <c r="F151" i="4"/>
  <c r="C147" i="1"/>
  <c r="G346" i="1"/>
  <c r="H346" i="1"/>
  <c r="H1112" i="1"/>
  <c r="G1112" i="1"/>
  <c r="E635" i="4"/>
  <c r="D629" i="1" s="1"/>
  <c r="D414" i="1"/>
  <c r="H259" i="1"/>
  <c r="G259" i="1"/>
  <c r="H1047" i="1"/>
  <c r="G1047" i="1"/>
  <c r="D6" i="5"/>
  <c r="H20" i="3"/>
  <c r="F7" i="5"/>
  <c r="C985" i="1"/>
  <c r="H1222" i="1"/>
  <c r="G1222" i="1"/>
  <c r="E412" i="4"/>
  <c r="I16" i="3"/>
  <c r="D2" i="1"/>
  <c r="G1408" i="1"/>
  <c r="H1408" i="1"/>
  <c r="F420" i="4"/>
  <c r="D635" i="4"/>
  <c r="C414" i="1"/>
  <c r="G1383" i="1"/>
  <c r="H1383" i="1"/>
  <c r="D407" i="4"/>
  <c r="F298" i="4"/>
  <c r="C293" i="1"/>
  <c r="D408" i="4"/>
  <c r="F350" i="4"/>
  <c r="C345" i="1"/>
  <c r="E289" i="4"/>
  <c r="I17" i="3"/>
  <c r="D147" i="1"/>
  <c r="H21" i="3"/>
  <c r="F68" i="5"/>
  <c r="C1046" i="1"/>
  <c r="H1065" i="1"/>
  <c r="G1065" i="1"/>
  <c r="H574" i="1"/>
  <c r="G574" i="1"/>
  <c r="H358" i="1"/>
  <c r="G358" i="1"/>
  <c r="F6" i="4"/>
  <c r="H16" i="3"/>
  <c r="D412" i="4"/>
  <c r="C2" i="1"/>
  <c r="H248" i="1"/>
  <c r="G248" i="1"/>
  <c r="H453" i="1"/>
  <c r="G453" i="1"/>
  <c r="F141" i="6"/>
  <c r="H28" i="3"/>
  <c r="C1435" i="1"/>
  <c r="H159" i="1"/>
  <c r="G159" i="1"/>
  <c r="E636" i="4"/>
  <c r="D630" i="1" s="1"/>
  <c r="D522" i="1"/>
  <c r="H211" i="1"/>
  <c r="G211" i="1"/>
  <c r="G1517" i="1"/>
  <c r="H1517" i="1"/>
  <c r="H990" i="1"/>
  <c r="G990" i="1"/>
  <c r="G523" i="1"/>
  <c r="H523" i="1"/>
  <c r="B21" i="9"/>
  <c r="H1215" i="1"/>
  <c r="G1215" i="1"/>
  <c r="H9" i="3"/>
  <c r="H1299" i="1"/>
  <c r="G1299" i="1"/>
  <c r="H415" i="1"/>
  <c r="G415" i="1"/>
  <c r="G306" i="1"/>
  <c r="H306" i="1"/>
  <c r="I23" i="3"/>
  <c r="D1214" i="1"/>
  <c r="G1214" i="1" s="1"/>
  <c r="F176" i="5"/>
  <c r="D175" i="5"/>
  <c r="H22" i="3"/>
  <c r="C1153" i="1"/>
  <c r="G294" i="1"/>
  <c r="H294" i="1"/>
  <c r="G1329" i="1"/>
  <c r="H1329" i="1"/>
  <c r="H46" i="1"/>
  <c r="G46" i="1"/>
  <c r="H638" i="1"/>
  <c r="G638" i="1"/>
  <c r="H619" i="1"/>
  <c r="G619" i="1"/>
  <c r="H1096" i="1"/>
  <c r="G1096" i="1"/>
  <c r="D636" i="4"/>
  <c r="F528" i="4"/>
  <c r="C522" i="1"/>
  <c r="H1214" i="1"/>
  <c r="G1518" i="1" l="1"/>
  <c r="H11" i="3"/>
  <c r="N3" i="9" s="1"/>
  <c r="E311" i="9"/>
  <c r="H278" i="9"/>
  <c r="B312" i="9"/>
  <c r="D639" i="4"/>
  <c r="F412" i="4"/>
  <c r="C407" i="1"/>
  <c r="G345" i="1"/>
  <c r="H345" i="1"/>
  <c r="G284" i="9"/>
  <c r="E284" i="9" s="1"/>
  <c r="B284" i="9" s="1"/>
  <c r="G278" i="9"/>
  <c r="F6" i="5"/>
  <c r="C984" i="1"/>
  <c r="K3" i="9"/>
  <c r="I9" i="3"/>
  <c r="H1153" i="1"/>
  <c r="G1153" i="1"/>
  <c r="G1435" i="1"/>
  <c r="H1435" i="1"/>
  <c r="D290" i="4"/>
  <c r="E291" i="4"/>
  <c r="D287" i="1" s="1"/>
  <c r="E413" i="4"/>
  <c r="E414" i="4" s="1"/>
  <c r="D409" i="1" s="1"/>
  <c r="D285" i="1"/>
  <c r="F407" i="4"/>
  <c r="C402" i="1"/>
  <c r="F635" i="4"/>
  <c r="C629" i="1"/>
  <c r="H147" i="1"/>
  <c r="G147" i="1"/>
  <c r="H522" i="1"/>
  <c r="G522" i="1"/>
  <c r="F175" i="5"/>
  <c r="C1152" i="1"/>
  <c r="H293" i="1"/>
  <c r="G293" i="1"/>
  <c r="E639" i="4"/>
  <c r="D407" i="1"/>
  <c r="H985" i="1"/>
  <c r="G985" i="1"/>
  <c r="D413" i="4"/>
  <c r="F289" i="4"/>
  <c r="D291" i="4"/>
  <c r="C285" i="1"/>
  <c r="F636" i="4"/>
  <c r="C630" i="1"/>
  <c r="H2" i="1"/>
  <c r="G2" i="1"/>
  <c r="H1046" i="1"/>
  <c r="G1046" i="1"/>
  <c r="F408" i="4"/>
  <c r="C403" i="1"/>
  <c r="G414" i="1"/>
  <c r="H414" i="1"/>
  <c r="E290" i="4"/>
  <c r="D286" i="1" s="1"/>
  <c r="E278" i="9" l="1"/>
  <c r="E277" i="9" s="1"/>
  <c r="I11" i="3"/>
  <c r="D415" i="4"/>
  <c r="D640" i="4"/>
  <c r="F413" i="4"/>
  <c r="C408" i="1"/>
  <c r="H1152" i="1"/>
  <c r="G1152" i="1"/>
  <c r="H402" i="1"/>
  <c r="G402" i="1"/>
  <c r="H984" i="1"/>
  <c r="G984" i="1"/>
  <c r="H8" i="3"/>
  <c r="D414" i="4"/>
  <c r="G285" i="1"/>
  <c r="H285" i="1"/>
  <c r="D633" i="1"/>
  <c r="F290" i="4"/>
  <c r="C286" i="1"/>
  <c r="D641" i="4"/>
  <c r="F639" i="4"/>
  <c r="C633" i="1"/>
  <c r="G630" i="1"/>
  <c r="H630" i="1"/>
  <c r="E640" i="4"/>
  <c r="E415" i="4"/>
  <c r="D410" i="1" s="1"/>
  <c r="D408" i="1"/>
  <c r="G403" i="1"/>
  <c r="H403" i="1"/>
  <c r="F291" i="4"/>
  <c r="C287" i="1"/>
  <c r="G629" i="1"/>
  <c r="H629" i="1"/>
  <c r="G407" i="1"/>
  <c r="H407" i="1"/>
  <c r="B278" i="9" l="1"/>
  <c r="M3" i="9"/>
  <c r="I8" i="3"/>
  <c r="H287" i="1"/>
  <c r="G287" i="1"/>
  <c r="G286" i="1"/>
  <c r="H286" i="1"/>
  <c r="D642" i="4"/>
  <c r="F640" i="4"/>
  <c r="C634" i="1"/>
  <c r="E642" i="4"/>
  <c r="D634" i="1"/>
  <c r="F414" i="4"/>
  <c r="C409" i="1"/>
  <c r="G408" i="1"/>
  <c r="H408" i="1"/>
  <c r="C635" i="1"/>
  <c r="E641" i="4"/>
  <c r="H633" i="1"/>
  <c r="G633" i="1"/>
  <c r="F415" i="4"/>
  <c r="C410" i="1"/>
  <c r="E645" i="4" l="1"/>
  <c r="D635" i="1"/>
  <c r="D646" i="4"/>
  <c r="F642" i="4"/>
  <c r="C636" i="1"/>
  <c r="G635" i="1"/>
  <c r="H635" i="1"/>
  <c r="E646" i="4"/>
  <c r="D636" i="1"/>
  <c r="D645" i="4"/>
  <c r="H409" i="1"/>
  <c r="G409" i="1"/>
  <c r="H634" i="1"/>
  <c r="G634" i="1"/>
  <c r="H410" i="1"/>
  <c r="G410" i="1"/>
  <c r="F641" i="4"/>
  <c r="H7" i="3" l="1"/>
  <c r="I19" i="3"/>
  <c r="D640" i="1"/>
  <c r="G276" i="9"/>
  <c r="E276" i="9" s="1"/>
  <c r="B276" i="9" s="1"/>
  <c r="H19" i="3"/>
  <c r="F646" i="4"/>
  <c r="C640" i="1"/>
  <c r="H18" i="3"/>
  <c r="F645" i="4"/>
  <c r="C639" i="1"/>
  <c r="G636" i="1"/>
  <c r="H636" i="1"/>
  <c r="I18" i="3"/>
  <c r="D639" i="1"/>
  <c r="G640" i="1" l="1"/>
  <c r="H640" i="1"/>
  <c r="G639" i="1"/>
  <c r="H639" i="1"/>
  <c r="J3" i="9"/>
  <c r="G274" i="9" l="1"/>
  <c r="M272" i="9"/>
  <c r="L272" i="9"/>
  <c r="H274" i="9"/>
  <c r="H18" i="9"/>
  <c r="G18" i="9"/>
  <c r="J5" i="9"/>
  <c r="L16" i="9"/>
  <c r="K9" i="9"/>
  <c r="L15" i="9"/>
  <c r="J7" i="9"/>
  <c r="I12" i="9"/>
  <c r="K7" i="9"/>
  <c r="J12" i="9"/>
  <c r="G15" i="9"/>
  <c r="J9" i="9"/>
  <c r="H15" i="9"/>
  <c r="K6" i="9"/>
  <c r="J11" i="9"/>
  <c r="K11" i="9"/>
  <c r="I6" i="9"/>
  <c r="K12" i="9"/>
  <c r="G17" i="9"/>
  <c r="K5" i="9"/>
  <c r="J10" i="9"/>
  <c r="M16" i="9"/>
  <c r="I8" i="9"/>
  <c r="M15" i="9"/>
  <c r="J8" i="9"/>
  <c r="I13" i="9"/>
  <c r="K8" i="9"/>
  <c r="J6" i="9"/>
  <c r="I11" i="9"/>
  <c r="K10" i="9"/>
  <c r="G16" i="9"/>
  <c r="I9" i="9"/>
  <c r="K13" i="9"/>
  <c r="I17" i="9"/>
  <c r="H16" i="9"/>
  <c r="J17" i="9"/>
  <c r="J13" i="9"/>
  <c r="H17" i="9"/>
  <c r="I7" i="9"/>
  <c r="I5" i="9"/>
  <c r="E9" i="9" l="1"/>
  <c r="B9" i="9" s="1"/>
  <c r="E18" i="9"/>
  <c r="B18" i="9" s="1"/>
  <c r="E5" i="9"/>
  <c r="B5" i="9" s="1"/>
  <c r="E7" i="9"/>
  <c r="B7" i="9" s="1"/>
  <c r="F272" i="9"/>
  <c r="B272" i="9" s="1"/>
  <c r="E15" i="9"/>
  <c r="E12" i="9"/>
  <c r="B12" i="9" s="1"/>
  <c r="F16" i="9"/>
  <c r="E8" i="9"/>
  <c r="B8" i="9" s="1"/>
  <c r="E13" i="9"/>
  <c r="B13" i="9" s="1"/>
  <c r="F15" i="9"/>
  <c r="E16" i="9"/>
  <c r="E17" i="9"/>
  <c r="B17" i="9" s="1"/>
  <c r="E11" i="9"/>
  <c r="B11" i="9" s="1"/>
  <c r="E10" i="9"/>
  <c r="B10" i="9" s="1"/>
  <c r="E6" i="9"/>
  <c r="B6" i="9" s="1"/>
  <c r="E274" i="9"/>
  <c r="F20" i="9" l="1"/>
  <c r="B15" i="9"/>
  <c r="B16" i="9"/>
  <c r="F14" i="9"/>
  <c r="E14" i="9"/>
  <c r="E4" i="9"/>
  <c r="B274" i="9"/>
  <c r="E20" i="9"/>
  <c r="I7" i="3" s="1"/>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<sst xmlns="http://schemas.openxmlformats.org/spreadsheetml/2006/main" count="4369" uniqueCount="3421">
  <si>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</si>
  <si>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</si>
  <si>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</si>
  <si>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</si>
  <si>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</si>
  <si>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</si>
  <si>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</si>
  <si>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</si>
  <si>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</si>
  <si>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</si>
  <si>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</si>
  <si>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</si>
  <si>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</si>
  <si>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</si>
  <si>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</si>
  <si>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</si>
  <si>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</si>
  <si>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</si>
  <si>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</si>
  <si>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</si>
  <si>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</si>
  <si>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</si>
  <si>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</si>
  <si>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</si>
  <si>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</si>
  <si>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</si>
  <si>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</si>
  <si>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</si>
  <si>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</si>
  <si>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</si>
  <si>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</si>
  <si>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</si>
  <si>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</si>
  <si>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</si>
  <si>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</si>
  <si>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</si>
  <si>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</si>
  <si>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</si>
  <si>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</si>
  <si>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</si>
  <si>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</si>
  <si>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</si>
  <si>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</si>
  <si>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</si>
  <si>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</si>
  <si>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</si>
  <si>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</si>
  <si>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</si>
  <si>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11951 - Osnovna škola Mljet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</si>
  <si>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</si>
  <si>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</si>
  <si>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</si>
  <si>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</si>
  <si>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</si>
  <si>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</si>
  <si>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</si>
  <si>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</si>
  <si>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</si>
  <si>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</si>
  <si>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</si>
  <si>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</si>
  <si>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</si>
  <si>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</si>
  <si>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</si>
  <si>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</si>
  <si>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</si>
  <si>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</si>
  <si>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</si>
  <si>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</si>
  <si>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</si>
  <si>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</si>
  <si>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</si>
  <si>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</si>
  <si>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</si>
  <si>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</si>
  <si>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</si>
  <si>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</si>
  <si>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</si>
  <si>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</si>
  <si>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</si>
  <si>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</si>
  <si>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</si>
  <si>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</si>
  <si>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</si>
  <si>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</si>
  <si>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</si>
  <si>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</si>
  <si>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</si>
  <si>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</si>
  <si>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</si>
  <si>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</si>
  <si>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</si>
  <si>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</si>
  <si>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</si>
  <si>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</si>
  <si>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</si>
  <si>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</si>
  <si>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</si>
  <si>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</si>
  <si>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</si>
  <si>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</si>
  <si>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</si>
  <si>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</si>
  <si>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</si>
  <si>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</si>
  <si>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</si>
  <si>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</si>
  <si>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</si>
  <si>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</si>
  <si>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</si>
  <si>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</si>
  <si>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</si>
  <si>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</si>
  <si>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</si>
  <si>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</si>
  <si>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</si>
  <si>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</si>
  <si>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</si>
  <si>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</si>
  <si>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</si>
  <si>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</si>
  <si>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</si>
  <si>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</si>
  <si>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</si>
  <si>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</si>
  <si>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</si>
  <si>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</si>
  <si>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</si>
  <si>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</si>
  <si>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</si>
  <si>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</si>
  <si>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</si>
  <si>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</si>
  <si>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</si>
  <si>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</si>
  <si>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</si>
  <si>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</si>
  <si>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</si>
  <si>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</si>
  <si>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</si>
  <si>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</si>
  <si>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</si>
  <si>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</si>
  <si>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</si>
  <si>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</si>
  <si>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</si>
  <si>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</si>
  <si>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</si>
  <si>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</si>
  <si>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</si>
  <si>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</si>
  <si>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</si>
  <si>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</si>
  <si>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</si>
  <si>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</si>
  <si>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</si>
  <si>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</si>
  <si>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</si>
  <si>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</si>
  <si>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</si>
  <si>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</si>
  <si>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</si>
  <si>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</si>
  <si>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</si>
  <si>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</si>
  <si>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</si>
  <si>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</si>
  <si>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</si>
  <si>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</si>
  <si>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</si>
  <si>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</si>
  <si>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</si>
  <si>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</si>
  <si>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</si>
  <si>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</si>
  <si>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</si>
  <si>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</si>
  <si>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</si>
  <si>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</si>
  <si>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</si>
  <si>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</si>
  <si>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</si>
  <si>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</si>
  <si>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</si>
  <si>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</si>
  <si>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</si>
  <si>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</si>
  <si>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</si>
  <si>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</si>
  <si>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</si>
  <si>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</si>
  <si>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</si>
  <si>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</si>
  <si>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</si>
  <si>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</si>
  <si>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</si>
  <si>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</si>
  <si>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</si>
  <si>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</si>
  <si>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</si>
  <si>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</si>
  <si>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</si>
  <si>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</si>
  <si>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</si>
  <si>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</si>
  <si>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</si>
  <si>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</si>
  <si>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</si>
  <si>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</si>
  <si>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</si>
  <si>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</si>
  <si>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</si>
  <si>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</si>
  <si>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</si>
  <si>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</si>
  <si>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</si>
  <si>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</si>
  <si>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</si>
  <si>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</si>
  <si>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</si>
  <si>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</si>
  <si>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</si>
  <si>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</si>
  <si>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</si>
  <si>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</si>
  <si>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</si>
  <si>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</si>
  <si>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</si>
  <si>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</si>
  <si>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</si>
  <si>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</si>
  <si>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</si>
  <si>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</si>
  <si>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</si>
  <si>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</si>
  <si>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</si>
  <si>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</si>
  <si>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</si>
  <si>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</si>
  <si>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</si>
  <si>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</si>
  <si>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</si>
  <si>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</si>
  <si>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</si>
  <si>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</si>
  <si>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</si>
  <si>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</si>
  <si>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</si>
  <si>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</si>
  <si>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</si>
  <si>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</si>
  <si>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</si>
  <si>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</si>
  <si>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</si>
  <si>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</si>
  <si>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</si>
  <si>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</si>
  <si>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</si>
  <si>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</si>
  <si>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</si>
  <si>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</si>
  <si>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</si>
  <si>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</si>
  <si>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</si>
  <si>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</si>
  <si>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</si>
  <si>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</si>
  <si>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</si>
  <si>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</si>
  <si>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</si>
  <si>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</si>
  <si>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</si>
  <si>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</si>
  <si>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</si>
  <si>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</si>
  <si>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</si>
  <si>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</si>
  <si>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</si>
  <si>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</si>
  <si>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</si>
  <si>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</si>
  <si>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</si>
  <si>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</si>
  <si>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</si>
  <si>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</si>
  <si>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</si>
  <si>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</si>
  <si>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</si>
  <si>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</si>
  <si>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</si>
  <si>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</si>
  <si>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</si>
  <si>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</si>
  <si>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</si>
  <si>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</si>
  <si>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</si>
  <si>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</si>
  <si>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</si>
  <si>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</si>
  <si>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</si>
  <si>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</si>
  <si>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</si>
  <si>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</si>
  <si>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</si>
  <si>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</si>
  <si>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</si>
  <si>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</si>
  <si>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</si>
  <si>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</si>
  <si>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</si>
  <si>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</si>
  <si>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</si>
  <si>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</si>
  <si>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</si>
  <si>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</si>
  <si>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</si>
  <si>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</si>
  <si>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</si>
  <si>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</si>
  <si>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</si>
  <si>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</si>
  <si>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</si>
  <si>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</si>
  <si>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</si>
  <si>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</si>
  <si>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</si>
  <si>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</si>
  <si>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</si>
  <si>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</si>
  <si>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</si>
  <si>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</si>
  <si>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</si>
  <si>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</si>
  <si>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</si>
  <si>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</si>
  <si>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</si>
  <si>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</si>
  <si>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</si>
  <si>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</si>
  <si>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</si>
  <si>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</si>
  <si>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</si>
  <si>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</si>
  <si>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</si>
  <si>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</si>
  <si>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</si>
  <si>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</si>
  <si>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</si>
  <si>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</si>
  <si>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</si>
  <si>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</si>
  <si>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</si>
  <si>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</si>
  <si>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</si>
  <si>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</si>
  <si>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</si>
  <si>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</si>
  <si>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</si>
  <si>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</si>
  <si>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</si>
  <si>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</si>
  <si>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</si>
  <si>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</si>
  <si>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</si>
  <si>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</si>
  <si>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</si>
  <si>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</si>
  <si>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</si>
  <si>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</si>
  <si>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</si>
  <si>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</si>
  <si>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</si>
  <si>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</si>
  <si>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</si>
  <si>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</si>
  <si>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</si>
  <si>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</si>
  <si>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</si>
  <si>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</si>
  <si>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</si>
  <si>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</si>
  <si>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</si>
  <si>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</si>
  <si>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</si>
  <si>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</si>
  <si>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</si>
  <si>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</si>
  <si>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</si>
  <si>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</si>
  <si>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</si>
  <si>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</si>
  <si>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</si>
  <si>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</si>
  <si>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</si>
  <si>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</si>
  <si>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</si>
  <si>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</si>
  <si>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</si>
  <si>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</si>
  <si>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</si>
  <si>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</si>
  <si>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</si>
  <si>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</si>
  <si>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</si>
  <si>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</si>
  <si>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</si>
  <si>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</si>
  <si>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</si>
  <si>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</si>
  <si>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</si>
  <si>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</si>
  <si>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</si>
  <si>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</si>
  <si>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</si>
  <si>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</si>
  <si>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</si>
  <si>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</si>
  <si>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</si>
  <si>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</si>
  <si>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</si>
  <si>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</si>
  <si>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</si>
  <si>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</si>
  <si>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</si>
  <si>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</si>
  <si>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</si>
  <si>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</si>
  <si>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</si>
  <si>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</si>
  <si>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</si>
  <si>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</si>
  <si>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</si>
  <si>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</si>
  <si>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</si>
  <si>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</si>
  <si>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</si>
  <si>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</si>
  <si>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</si>
  <si>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</si>
  <si>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</si>
  <si>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</si>
  <si>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</si>
  <si>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</si>
  <si>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</si>
  <si>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</si>
  <si>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</si>
  <si>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</si>
  <si>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</si>
  <si>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</si>
  <si>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</si>
  <si>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</si>
  <si>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</si>
  <si>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</si>
  <si>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</si>
  <si>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</si>
  <si>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</si>
  <si>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</si>
  <si>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</si>
  <si>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</si>
  <si>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</si>
  <si>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</si>
  <si>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</si>
  <si>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</si>
  <si>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</si>
  <si>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</si>
  <si>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</si>
  <si>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</si>
  <si>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</si>
  <si>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</si>
  <si>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</si>
  <si>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</si>
  <si>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</si>
  <si>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</si>
  <si>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</si>
  <si>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</si>
  <si>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</si>
  <si>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</si>
  <si>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</si>
  <si>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</si>
  <si>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</si>
  <si>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</si>
  <si>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</si>
  <si>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</si>
  <si>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</si>
  <si>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</si>
  <si>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</si>
  <si>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</si>
  <si>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</si>
  <si>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</si>
  <si>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</si>
  <si>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</si>
  <si>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</si>
  <si>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</si>
  <si>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</si>
  <si>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</si>
  <si>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</si>
  <si>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</si>
  <si>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</si>
  <si>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</si>
  <si>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</si>
  <si>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</si>
  <si>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</si>
  <si>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</si>
  <si>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</si>
  <si>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</si>
  <si>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</si>
  <si>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</si>
  <si>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</si>
  <si>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</si>
  <si>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</si>
  <si>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</si>
  <si>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</si>
  <si>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</si>
  <si>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</si>
  <si>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</si>
  <si>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</si>
  <si>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</si>
  <si>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</si>
  <si>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</si>
  <si>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</si>
  <si>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</si>
  <si>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</si>
  <si>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</si>
  <si>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</si>
  <si>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</si>
  <si>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</si>
  <si>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</si>
  <si>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</si>
  <si>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</si>
  <si>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</si>
  <si>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</si>
  <si>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</si>
  <si>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</si>
  <si>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</si>
  <si>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</si>
  <si>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</si>
  <si>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</si>
  <si>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</si>
  <si>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</si>
  <si>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</si>
  <si>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</si>
  <si>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</si>
  <si>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</si>
  <si>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</si>
  <si>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</si>
  <si>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</si>
  <si>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</si>
  <si>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</si>
  <si>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</si>
  <si>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</si>
  <si>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</si>
  <si>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</si>
  <si>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</si>
  <si>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</si>
  <si>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</si>
  <si>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</si>
  <si>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</si>
  <si>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</si>
  <si>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</si>
  <si>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</si>
  <si>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</si>
  <si>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</si>
  <si>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</si>
  <si>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</si>
  <si>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</si>
  <si>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</si>
  <si>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</si>
  <si>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</si>
  <si>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</si>
  <si>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</si>
  <si>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</si>
  <si>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</si>
  <si>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</si>
  <si>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</si>
  <si>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</si>
  <si>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</si>
  <si>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</si>
  <si>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</si>
  <si>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</si>
  <si>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</si>
  <si>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</si>
  <si>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</si>
  <si>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</si>
  <si>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</si>
  <si>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</si>
  <si>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</si>
  <si>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</si>
  <si>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</si>
  <si>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</si>
  <si>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</si>
  <si>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</si>
  <si>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</si>
  <si>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</si>
  <si>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</si>
  <si>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</si>
  <si>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</si>
  <si>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</si>
  <si>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</si>
  <si>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</si>
  <si>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</si>
  <si>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</si>
  <si>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</si>
  <si>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</si>
  <si>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</si>
  <si>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</si>
  <si>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</si>
  <si>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</si>
  <si>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</si>
  <si>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</si>
  <si>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</si>
  <si>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</si>
  <si>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</si>
  <si>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</si>
  <si>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</si>
  <si>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</si>
  <si>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</si>
  <si>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</si>
  <si>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</si>
  <si>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</si>
  <si>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</si>
  <si>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</si>
  <si>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</si>
  <si>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</si>
  <si>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</si>
  <si>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</si>
  <si>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</si>
  <si>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</si>
  <si>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</si>
  <si>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</si>
  <si>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</si>
  <si>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</si>
  <si>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</si>
  <si>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</si>
  <si>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</si>
  <si>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</si>
  <si>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</si>
  <si>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</si>
  <si>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</si>
  <si>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</si>
  <si>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</si>
  <si>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</si>
  <si>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</si>
  <si>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</si>
  <si>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</si>
  <si>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</si>
  <si>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</si>
  <si>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</si>
  <si>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</si>
  <si>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</si>
  <si>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</si>
  <si>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</si>
  <si>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</si>
  <si>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</si>
  <si>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</si>
  <si>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</si>
  <si>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</si>
  <si>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</si>
  <si>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</si>
  <si>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</si>
  <si>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</si>
  <si>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</si>
  <si>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</si>
  <si>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</si>
  <si>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</si>
  <si>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</si>
  <si>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</si>
  <si>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</si>
  <si>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</si>
  <si>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</si>
  <si>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</si>
  <si>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</si>
  <si>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</si>
  <si>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</si>
  <si>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</si>
  <si>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</si>
  <si>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</si>
  <si>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</si>
  <si>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</si>
  <si>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</si>
  <si>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</si>
  <si>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</si>
  <si>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</si>
  <si>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</si>
  <si>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</si>
  <si>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</si>
  <si>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</si>
  <si>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</si>
  <si>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</si>
  <si>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</si>
  <si>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</si>
  <si>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</si>
  <si>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</si>
  <si>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</si>
  <si>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</si>
  <si>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</si>
  <si>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</si>
  <si>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</si>
  <si>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</si>
  <si>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</si>
  <si>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</si>
  <si>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</si>
  <si>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</si>
  <si>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</si>
  <si>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</si>
  <si>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</si>
  <si>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</si>
  <si>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</si>
  <si>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</si>
  <si>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</si>
  <si>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</si>
  <si>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</si>
  <si>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</si>
  <si>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</si>
  <si>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</si>
  <si>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</si>
  <si>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</si>
  <si>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</si>
  <si>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</si>
  <si>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</si>
  <si>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</si>
  <si>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</si>
  <si>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</si>
  <si>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</si>
  <si>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</si>
  <si>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</si>
  <si>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</si>
  <si>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</si>
  <si>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</si>
  <si>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</si>
  <si>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</si>
  <si>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</si>
  <si>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</si>
  <si>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</si>
  <si>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</si>
  <si>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</si>
  <si>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</si>
  <si>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</si>
  <si>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</si>
  <si>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</si>
  <si>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</si>
  <si>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</si>
  <si>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</si>
  <si>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</si>
  <si>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</si>
  <si>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</si>
  <si>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</si>
  <si>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</si>
  <si>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</si>
  <si>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</si>
  <si>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</si>
  <si>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</si>
  <si>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</si>
  <si>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</si>
  <si>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</si>
  <si>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</si>
  <si>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</si>
  <si>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</si>
  <si>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</si>
  <si>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</si>
  <si>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</si>
  <si>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</si>
  <si>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</si>
  <si>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</si>
  <si>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</si>
  <si>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</si>
  <si>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</si>
  <si>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</si>
  <si>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</si>
  <si>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</si>
  <si>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</si>
  <si>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</si>
  <si>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</si>
  <si>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</si>
  <si>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</si>
  <si>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</si>
  <si>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</si>
  <si>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</si>
  <si>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</si>
  <si>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</si>
  <si>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</si>
  <si>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</si>
  <si>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</si>
  <si>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</si>
  <si>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</si>
  <si>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</si>
  <si>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</si>
  <si>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</si>
  <si>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</si>
  <si>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</si>
  <si>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</si>
  <si>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</si>
  <si>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</si>
  <si>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</si>
  <si>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</si>
  <si>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</si>
  <si>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</si>
  <si>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</si>
  <si>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</si>
  <si>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</si>
  <si>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</si>
  <si>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</si>
  <si>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</si>
  <si>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</si>
  <si>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</si>
  <si>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</si>
  <si>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</si>
  <si>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</si>
  <si>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</si>
  <si>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</si>
  <si>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</si>
  <si>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</si>
  <si>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</si>
  <si>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</si>
  <si>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</si>
  <si>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</si>
  <si>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</si>
  <si>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</si>
  <si>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</si>
  <si>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</si>
  <si>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</si>
  <si>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</si>
  <si>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</si>
  <si>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</si>
  <si>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</si>
  <si>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</si>
  <si>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</si>
  <si>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</si>
  <si>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</si>
  <si>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</si>
  <si>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</si>
  <si>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</si>
  <si>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</si>
  <si>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</si>
  <si>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</si>
  <si>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</si>
  <si>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</si>
  <si>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</si>
  <si>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</si>
  <si>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</si>
  <si>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</si>
  <si>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</si>
  <si>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</si>
  <si>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</si>
  <si>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</si>
  <si>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</si>
  <si>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</si>
  <si>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</si>
  <si>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</si>
  <si>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</si>
  <si>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</si>
  <si>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</si>
  <si>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</si>
  <si>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</si>
  <si>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</si>
  <si>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</si>
  <si>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</si>
  <si>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</si>
  <si>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</si>
  <si>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</si>
  <si>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</si>
  <si>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</si>
  <si>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</si>
  <si>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</si>
  <si>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</si>
  <si>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</si>
  <si>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</si>
  <si>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</si>
  <si>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</si>
  <si>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</si>
  <si>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</si>
  <si>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</si>
  <si>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</si>
  <si>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</si>
  <si>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</si>
  <si>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</si>
  <si>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</si>
  <si>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</si>
  <si>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</si>
  <si>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</si>
  <si>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</si>
  <si>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</si>
  <si>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</si>
  <si>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</si>
  <si>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</si>
  <si>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</si>
  <si>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</si>
  <si>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</si>
  <si>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</si>
  <si>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</si>
  <si>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</si>
  <si>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</si>
  <si>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</si>
  <si>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</si>
  <si>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</si>
  <si>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</si>
  <si>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</si>
  <si>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</si>
  <si>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</si>
  <si>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</si>
  <si>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</si>
  <si>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</si>
  <si>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</si>
  <si>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</si>
  <si>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</si>
  <si>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</si>
  <si>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</si>
  <si>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</si>
  <si>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</si>
  <si>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</si>
  <si>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</si>
  <si>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</si>
  <si>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</si>
  <si>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</si>
  <si>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</si>
  <si>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</si>
  <si>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</si>
  <si>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</si>
  <si>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</si>
  <si>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</si>
  <si>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</si>
  <si>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</si>
  <si>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</si>
  <si>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</si>
  <si>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</si>
  <si>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</si>
  <si>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</si>
  <si>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</si>
  <si>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</si>
  <si>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</si>
  <si>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</si>
  <si>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</si>
  <si>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</si>
  <si>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</si>
  <si>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</si>
  <si>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</si>
  <si>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</si>
  <si>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</si>
  <si>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</si>
  <si>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</si>
  <si>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</si>
  <si>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</si>
  <si>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</si>
  <si>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</si>
  <si>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</si>
  <si>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</si>
  <si>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</si>
  <si>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</si>
  <si>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</si>
  <si>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</si>
  <si>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</si>
  <si>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</si>
  <si>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</si>
  <si>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</si>
  <si>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</si>
  <si>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</si>
  <si>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</si>
  <si>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</si>
  <si>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</si>
  <si>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</si>
  <si>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</si>
  <si>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</si>
  <si>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</si>
  <si>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</si>
  <si>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</si>
  <si>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</si>
  <si>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</si>
  <si>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</si>
  <si>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</si>
  <si>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</si>
  <si>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</si>
  <si>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</si>
  <si>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</si>
  <si>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</si>
  <si>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</si>
  <si>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</si>
  <si>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</si>
  <si>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</si>
  <si>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</si>
  <si>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</si>
  <si>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</si>
  <si>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</si>
  <si>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</si>
  <si>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</si>
  <si>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</si>
  <si>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</si>
  <si>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</si>
  <si>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</si>
  <si>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</si>
  <si>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</si>
  <si>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</si>
  <si>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</si>
  <si>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</si>
  <si>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</si>
  <si>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</si>
  <si>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</si>
  <si>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</si>
  <si>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</si>
  <si>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</si>
  <si>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</si>
  <si>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</si>
  <si>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</si>
  <si>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</si>
  <si>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</si>
  <si>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</si>
  <si>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</si>
  <si>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</si>
  <si>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</si>
  <si>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</si>
  <si>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</si>
  <si>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</si>
  <si>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</si>
  <si>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</si>
  <si>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</si>
  <si>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</si>
  <si>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</si>
  <si>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</si>
  <si>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</si>
  <si>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</si>
  <si>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</si>
  <si>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</si>
  <si>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</si>
  <si>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</si>
  <si>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</si>
  <si>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</si>
  <si>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</si>
  <si>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</si>
  <si>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</si>
  <si>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</si>
  <si>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</si>
  <si>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</si>
  <si>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</si>
  <si>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</si>
  <si>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</si>
  <si>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</si>
  <si>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</si>
  <si>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</si>
  <si>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</si>
  <si>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</si>
  <si>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</si>
  <si>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</si>
  <si>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</si>
  <si>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</si>
  <si>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</si>
  <si>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</si>
  <si>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</si>
  <si>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</si>
  <si>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</si>
  <si>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</si>
  <si>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</si>
  <si>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</si>
  <si>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</si>
  <si>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</si>
  <si>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</si>
  <si>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</si>
  <si>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</si>
  <si>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</si>
  <si>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</si>
  <si>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</si>
  <si>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</si>
  <si>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</si>
  <si>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</si>
  <si>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</si>
  <si>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</si>
  <si>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</si>
  <si>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</si>
  <si>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</si>
  <si>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</si>
  <si>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</si>
  <si>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</si>
  <si>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</si>
  <si>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</si>
  <si>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</si>
  <si>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</si>
  <si>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</si>
  <si>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</si>
  <si>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</si>
  <si>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</si>
  <si>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</si>
  <si>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</si>
  <si>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</si>
  <si>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</si>
  <si>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</si>
  <si>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</si>
  <si>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</si>
  <si>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</si>
  <si>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</si>
  <si>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</si>
  <si>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</si>
  <si>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</si>
  <si>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</si>
  <si>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</si>
  <si>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</si>
  <si>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</si>
  <si>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</si>
  <si>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</si>
  <si>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</si>
  <si>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</si>
  <si>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</si>
  <si>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</si>
  <si>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</si>
  <si>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</si>
  <si>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</si>
  <si>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</si>
  <si>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</si>
  <si>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</si>
  <si>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</si>
  <si>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</si>
  <si>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</si>
  <si>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</si>
  <si>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</si>
  <si>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</si>
  <si>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</si>
  <si>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</si>
  <si>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</si>
  <si>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</si>
  <si>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</si>
  <si>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</si>
  <si>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</si>
  <si>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</si>
  <si>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</si>
  <si>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</si>
  <si>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</si>
  <si>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</si>
  <si>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</si>
  <si>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</si>
  <si>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</si>
  <si>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</si>
  <si>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</si>
  <si>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</si>
  <si>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</si>
  <si>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</si>
  <si>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</si>
  <si>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</si>
  <si>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</si>
  <si>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</si>
  <si>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</si>
  <si>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</si>
  <si>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</si>
  <si>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</si>
  <si>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</si>
  <si>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</si>
  <si>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</si>
  <si>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</si>
  <si>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</si>
  <si>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</si>
  <si>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</si>
  <si>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</si>
  <si>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</si>
  <si>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</si>
  <si>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</si>
  <si>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</si>
  <si>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</si>
  <si>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</si>
  <si>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</si>
  <si>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</si>
  <si>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</si>
  <si>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</si>
  <si>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</si>
  <si>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</si>
  <si>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</si>
  <si>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</si>
  <si>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</si>
  <si>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</si>
  <si>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</si>
  <si>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</si>
  <si>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</si>
  <si>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</si>
  <si>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</si>
  <si>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</si>
  <si>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</si>
  <si>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</si>
  <si>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</si>
  <si>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</si>
  <si>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</si>
  <si>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</si>
  <si>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</si>
  <si>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</si>
  <si>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</si>
  <si>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</si>
  <si>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</si>
  <si>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</si>
  <si>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</si>
  <si>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</si>
  <si>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</si>
  <si>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</si>
  <si>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</si>
  <si>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</si>
  <si>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</si>
  <si>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</si>
  <si>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</si>
  <si>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</si>
  <si>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</si>
  <si>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</si>
  <si>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</si>
  <si>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</si>
  <si>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</si>
  <si>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</si>
  <si>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</si>
  <si>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</si>
  <si>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</si>
  <si>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</si>
  <si>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</si>
  <si>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</si>
  <si>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</si>
  <si>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</si>
  <si>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</si>
  <si>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</si>
  <si>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</si>
  <si>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</si>
  <si>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</si>
  <si>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</si>
  <si>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</si>
  <si>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</si>
  <si>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</si>
  <si>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</si>
  <si>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</si>
  <si>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</si>
  <si>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</si>
  <si>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</si>
  <si>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</si>
  <si>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</si>
  <si>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</si>
  <si>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</si>
  <si>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</si>
  <si>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</si>
  <si>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</si>
  <si>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</si>
  <si>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</si>
  <si>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</si>
  <si>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</si>
  <si>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</si>
  <si>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</si>
  <si>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</si>
  <si>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</si>
  <si>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</si>
  <si>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</si>
  <si>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</si>
  <si>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</si>
  <si>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</si>
  <si>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</si>
  <si>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</si>
  <si>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</si>
  <si>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</si>
  <si>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</si>
  <si>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</si>
  <si>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</si>
  <si>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</si>
  <si>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</si>
  <si>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</si>
  <si>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</si>
  <si>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</si>
  <si>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</si>
  <si>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</si>
  <si>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</si>
  <si>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</si>
  <si>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</si>
  <si>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</si>
  <si>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</si>
  <si>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</si>
  <si>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</si>
  <si>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</si>
  <si>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</si>
  <si>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</si>
  <si>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</si>
  <si>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</si>
  <si>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</si>
  <si>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</si>
  <si>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</si>
  <si>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</si>
  <si>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</si>
  <si>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</si>
  <si>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</si>
  <si>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</si>
  <si>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</si>
  <si>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</si>
  <si>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</si>
  <si>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</si>
  <si>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</si>
  <si>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</si>
  <si>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</si>
  <si>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</si>
  <si>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</si>
  <si>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</si>
  <si>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</si>
  <si>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</si>
  <si>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</si>
  <si>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</si>
  <si>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</si>
  <si>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</si>
  <si>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</si>
  <si>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</si>
  <si>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</si>
  <si>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</si>
  <si>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</si>
  <si>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</si>
  <si>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</si>
  <si>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</si>
  <si>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</si>
  <si>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</si>
  <si>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</si>
  <si>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</si>
  <si>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</si>
  <si>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</si>
  <si>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</si>
  <si>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</si>
  <si>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</si>
  <si>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</si>
  <si>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</si>
  <si>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</si>
  <si>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</si>
  <si>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</si>
  <si>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</si>
  <si>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</si>
  <si>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</si>
  <si>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</si>
  <si>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</si>
  <si>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</si>
  <si>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</si>
  <si>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</si>
  <si>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</si>
  <si>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</si>
  <si>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</si>
  <si>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</si>
  <si>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</si>
  <si>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</si>
  <si>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</si>
  <si>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</si>
  <si>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</si>
  <si>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</si>
  <si>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</si>
  <si>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</si>
  <si>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</si>
  <si>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</si>
  <si>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</si>
  <si>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</si>
  <si>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</si>
  <si>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</si>
  <si>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</si>
  <si>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</si>
  <si>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</si>
  <si>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</si>
  <si>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</si>
  <si>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</si>
  <si>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</si>
  <si>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</si>
  <si>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</si>
  <si>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</si>
  <si>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</si>
  <si>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</si>
  <si>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</si>
  <si>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</si>
  <si>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</si>
  <si>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</si>
  <si>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</si>
  <si>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</si>
  <si>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</si>
  <si>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</si>
  <si>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</si>
  <si>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</si>
  <si>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</si>
  <si>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</si>
  <si>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</si>
  <si>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</si>
  <si>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</si>
  <si>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</si>
  <si>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</si>
  <si>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</si>
  <si>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</si>
  <si>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</si>
  <si>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</si>
  <si>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</si>
  <si>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</si>
  <si>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</si>
  <si>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</si>
  <si>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</si>
  <si>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</si>
  <si>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</si>
  <si>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</si>
  <si>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</si>
  <si>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</si>
  <si>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</si>
  <si>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</si>
  <si>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</si>
  <si>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</si>
  <si>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</si>
  <si>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</si>
  <si>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</si>
  <si>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</si>
  <si>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</si>
  <si>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</si>
  <si>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</si>
  <si>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</si>
  <si>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</si>
  <si>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</si>
  <si>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</si>
  <si>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</si>
  <si>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</si>
  <si>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</si>
  <si>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</si>
  <si>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</si>
  <si>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</si>
  <si>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</si>
  <si>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</si>
  <si>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</si>
  <si>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</si>
  <si>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</si>
  <si>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</si>
  <si>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</si>
  <si>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</si>
  <si>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</si>
  <si>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</si>
  <si>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</si>
  <si>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</si>
  <si>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</si>
  <si>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</si>
  <si>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</si>
  <si>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</si>
  <si>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</si>
  <si>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</si>
  <si>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</si>
  <si>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</si>
  <si>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</si>
  <si>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</si>
  <si>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</si>
  <si>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</si>
  <si>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</si>
  <si>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</si>
  <si>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</si>
  <si>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</si>
  <si>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</si>
  <si>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</si>
  <si>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</si>
  <si>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</si>
  <si>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</si>
  <si>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</si>
  <si>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</si>
  <si>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</si>
  <si>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</si>
  <si>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</si>
  <si>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</si>
  <si>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</si>
  <si>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</si>
  <si>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</si>
  <si>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</si>
  <si>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</si>
  <si>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</si>
  <si>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</si>
  <si>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</si>
  <si>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</si>
  <si>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</si>
  <si>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</si>
  <si>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</si>
  <si>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</si>
  <si>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</si>
  <si>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</si>
  <si>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</si>
  <si>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</si>
  <si>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</si>
  <si>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</si>
  <si>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</si>
  <si>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</si>
  <si>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</si>
  <si>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</si>
  <si>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</si>
  <si>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</si>
  <si>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</si>
  <si>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</si>
  <si>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</si>
  <si>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</si>
  <si>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</si>
  <si>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</si>
  <si>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</si>
  <si>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</si>
  <si>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</si>
  <si>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</si>
  <si>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</si>
  <si>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</si>
  <si>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</si>
  <si>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</si>
  <si>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</si>
  <si>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</si>
  <si>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</si>
  <si>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</si>
  <si>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</si>
  <si>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</si>
  <si>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</si>
  <si>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</si>
  <si>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</si>
  <si>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</si>
  <si>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</si>
  <si>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</si>
  <si>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</si>
  <si>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</si>
  <si>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</si>
  <si>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</si>
  <si>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</si>
  <si>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</si>
  <si>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</si>
  <si>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</si>
  <si>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</si>
  <si>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</si>
  <si>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</si>
  <si>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</si>
  <si>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</si>
  <si>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</si>
  <si>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</si>
  <si>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</si>
  <si>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</si>
  <si>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</si>
  <si>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</si>
  <si>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</si>
  <si>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</si>
  <si>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</si>
  <si>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</si>
  <si>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</si>
  <si>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</si>
  <si>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</si>
  <si>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</si>
  <si>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</si>
  <si>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</si>
  <si>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</si>
  <si>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</si>
  <si>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</si>
  <si>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</si>
  <si>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</si>
  <si>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</si>
  <si>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</si>
  <si>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</si>
  <si>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</si>
  <si>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</si>
  <si>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</si>
  <si>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</si>
  <si>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</si>
  <si>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</si>
  <si>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</si>
  <si>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</si>
  <si>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</si>
  <si>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</si>
  <si>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</si>
  <si>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</si>
  <si>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</si>
  <si>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</si>
  <si>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</si>
  <si>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</si>
  <si>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</si>
  <si>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</si>
  <si>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</si>
  <si>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</si>
  <si>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</si>
  <si>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</si>
  <si>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</si>
  <si>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</si>
  <si>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</si>
  <si>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</si>
  <si>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</si>
  <si>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</si>
  <si>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</si>
  <si>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</si>
  <si>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</si>
  <si>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</si>
  <si>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</si>
  <si>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</si>
  <si>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</si>
  <si>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</si>
  <si>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</si>
  <si>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</si>
  <si>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</si>
  <si>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</si>
  <si>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</si>
  <si>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</si>
  <si>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</si>
  <si>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</si>
  <si>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</si>
  <si>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</si>
  <si>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</si>
  <si>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</si>
  <si>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</si>
  <si>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</si>
  <si>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</si>
  <si>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</si>
  <si>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</si>
  <si>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</si>
  <si>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</si>
  <si>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</si>
  <si>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</si>
  <si>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</si>
  <si>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</si>
  <si>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</si>
  <si>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</si>
  <si>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</si>
  <si>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</si>
  <si>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</si>
  <si>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</si>
  <si>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</si>
  <si>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</si>
  <si>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</si>
  <si>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</si>
  <si>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</si>
  <si>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</si>
  <si>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</si>
  <si>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</si>
  <si>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</si>
  <si>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</si>
  <si>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</si>
  <si>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</si>
  <si>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</si>
  <si>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</si>
  <si>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</si>
  <si>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</si>
  <si>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</si>
  <si>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</si>
  <si>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</si>
  <si>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</si>
  <si>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</si>
  <si>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</si>
  <si>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</si>
  <si>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</si>
  <si>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</si>
  <si>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</si>
  <si>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</si>
  <si>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</si>
  <si>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</si>
  <si>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</si>
  <si>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</si>
  <si>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</si>
  <si>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</si>
  <si>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</si>
  <si>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</si>
  <si>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</si>
  <si>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</si>
  <si>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</si>
  <si>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</si>
  <si>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</si>
  <si>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</si>
  <si>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</si>
  <si>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</si>
  <si>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</si>
  <si>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</si>
  <si>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</si>
  <si>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</si>
  <si>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</si>
  <si>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</si>
  <si>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</si>
  <si>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</si>
  <si>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</si>
  <si>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</si>
  <si>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</si>
  <si>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</si>
  <si>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</si>
  <si>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</si>
  <si>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</si>
  <si>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</si>
  <si>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</si>
  <si>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</si>
  <si>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</si>
  <si>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</si>
  <si>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</si>
  <si>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</si>
  <si>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</si>
  <si>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</si>
  <si>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</si>
  <si>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</si>
  <si>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</si>
  <si>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</si>
  <si>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</si>
  <si>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</si>
  <si>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</si>
  <si>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</si>
  <si>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</si>
  <si>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</si>
  <si>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</si>
  <si>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</si>
  <si>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</si>
  <si>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</si>
  <si>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</si>
  <si>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</si>
  <si>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</si>
  <si>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</si>
  <si>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</si>
  <si>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</si>
  <si>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</si>
  <si>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</si>
  <si>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</si>
  <si>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</si>
  <si>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</si>
  <si>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</si>
  <si>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</si>
  <si>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</si>
  <si>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</si>
  <si>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</si>
  <si>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</si>
  <si>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</si>
  <si>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</si>
  <si>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</si>
  <si>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</si>
  <si>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</si>
  <si>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</si>
  <si>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</si>
  <si>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</si>
  <si>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</si>
  <si>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</si>
  <si>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</si>
  <si>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</si>
  <si>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</si>
  <si>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</si>
  <si>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</si>
  <si>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</si>
  <si>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</si>
  <si>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</si>
  <si>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</si>
  <si>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</si>
  <si>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</si>
  <si>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</si>
  <si>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</si>
  <si>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</si>
  <si>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</si>
  <si>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</si>
  <si>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</si>
  <si>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</si>
  <si>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</si>
  <si>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</si>
  <si>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</si>
  <si>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</si>
  <si>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</si>
  <si>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</si>
  <si>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</si>
  <si>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</si>
  <si>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</si>
  <si>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</si>
  <si>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</si>
  <si>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</si>
  <si>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</si>
  <si>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</si>
  <si>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</si>
  <si>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</si>
  <si>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</si>
  <si>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</si>
  <si>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</si>
  <si>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</si>
  <si>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</si>
  <si>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</si>
  <si>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</si>
  <si>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</si>
  <si>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</si>
  <si>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</si>
  <si>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</si>
  <si>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</si>
  <si>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</si>
  <si>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</si>
  <si>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</si>
  <si>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</si>
  <si>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</si>
  <si>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</si>
  <si>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</si>
  <si>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</si>
  <si>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</si>
  <si>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</si>
  <si>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</si>
  <si>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</si>
  <si>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</si>
  <si>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</si>
  <si>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</si>
  <si>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</si>
  <si>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</si>
  <si>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</si>
  <si>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</si>
  <si>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</si>
  <si>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</si>
  <si>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</si>
  <si>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</si>
  <si>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</si>
  <si>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</si>
  <si>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</si>
  <si>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</si>
  <si>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</si>
  <si>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</si>
  <si>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</si>
  <si>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</si>
  <si>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</si>
  <si>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</si>
  <si>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</si>
  <si>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</si>
  <si>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</si>
  <si>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</si>
  <si>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</si>
  <si>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</si>
  <si>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</si>
  <si>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</si>
  <si>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</si>
  <si>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</si>
  <si>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</si>
  <si>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</si>
  <si>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</si>
  <si>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</si>
  <si>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</si>
  <si>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</si>
  <si>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</si>
  <si>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</si>
  <si>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</si>
  <si>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</si>
  <si>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</si>
  <si>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</si>
  <si>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</si>
  <si>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</si>
  <si>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</si>
  <si>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</si>
  <si>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</si>
  <si>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</si>
  <si>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</si>
  <si>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</si>
  <si>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</si>
  <si>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</si>
  <si>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</si>
  <si>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</si>
  <si>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</si>
  <si>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</si>
  <si>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</si>
  <si>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</si>
  <si>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</si>
  <si>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</si>
  <si>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</si>
  <si>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</si>
  <si>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</si>
  <si>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</si>
  <si>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</si>
  <si>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</si>
  <si>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</si>
  <si>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</si>
  <si>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</si>
  <si>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</si>
  <si>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</si>
  <si>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</si>
  <si>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</si>
  <si>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</si>
  <si>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</si>
  <si>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</si>
  <si>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</si>
  <si>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</si>
  <si>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</si>
  <si>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</si>
  <si>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</si>
  <si>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</si>
  <si>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</si>
  <si>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</si>
  <si>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</si>
  <si>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</si>
  <si>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</si>
  <si>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</si>
  <si>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</si>
  <si>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</si>
  <si>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</si>
  <si>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</si>
  <si>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</si>
  <si>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</si>
  <si>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</si>
  <si>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</si>
  <si>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</si>
  <si>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</si>
  <si>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</si>
  <si>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</si>
  <si>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</si>
  <si>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</si>
  <si>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</si>
  <si>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</si>
  <si>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</si>
  <si>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</si>
  <si>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</si>
  <si>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</si>
  <si>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</si>
  <si>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</si>
  <si>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</si>
  <si>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</si>
  <si>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</si>
  <si>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</si>
  <si>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</si>
  <si>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</si>
  <si>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</si>
  <si>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</si>
  <si>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</si>
  <si>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</si>
  <si>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</si>
  <si>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</si>
  <si>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</si>
  <si>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</si>
  <si>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</si>
  <si>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</si>
  <si>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</si>
  <si>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</si>
  <si>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</si>
  <si>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</si>
  <si>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</si>
  <si>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</si>
  <si>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</si>
  <si>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</si>
  <si>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</si>
  <si>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</si>
  <si>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</si>
  <si>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</si>
  <si>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</si>
  <si>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</si>
  <si>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</si>
  <si>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</si>
  <si>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</si>
  <si>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</si>
  <si>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</si>
  <si>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</si>
  <si>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</si>
  <si>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</si>
  <si>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</si>
  <si>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</si>
  <si>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</si>
  <si>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</si>
  <si>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</si>
  <si>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</si>
  <si>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</si>
  <si>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</si>
  <si>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</si>
  <si>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</si>
  <si>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</si>
  <si>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</si>
  <si>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</si>
  <si>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</si>
  <si>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</si>
  <si>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</si>
  <si>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</si>
  <si>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</si>
  <si>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</si>
  <si>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</si>
  <si>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</si>
  <si>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</si>
  <si>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</si>
  <si>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</si>
  <si>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</si>
  <si>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</si>
  <si>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</si>
  <si>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</si>
  <si>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</si>
  <si>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</si>
  <si>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</si>
  <si>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</si>
  <si>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</si>
  <si>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</si>
  <si>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</si>
  <si>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</si>
  <si>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</si>
  <si>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</si>
  <si>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</si>
  <si>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</si>
  <si>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</si>
  <si>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</si>
  <si>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</si>
  <si>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</si>
  <si>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</si>
  <si>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</si>
  <si>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</si>
  <si>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</si>
  <si>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</si>
  <si>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</si>
  <si>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</si>
  <si>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</si>
  <si>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</si>
  <si>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</si>
  <si>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</si>
  <si>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</si>
  <si>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</si>
  <si>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</si>
  <si>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</si>
  <si>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</si>
  <si>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</si>
  <si>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</si>
  <si>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</si>
  <si>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</si>
  <si>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</si>
  <si>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</si>
  <si>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</si>
  <si>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</si>
  <si>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</si>
  <si>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</si>
  <si>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</si>
  <si>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</si>
  <si>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</si>
  <si>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</si>
  <si>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</si>
  <si>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</si>
  <si>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</si>
  <si>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</si>
  <si>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</si>
  <si>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</si>
  <si>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</si>
  <si>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</si>
  <si>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</si>
  <si>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</si>
  <si>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</si>
  <si>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</si>
  <si>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</si>
  <si>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</si>
  <si>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</si>
  <si>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</si>
  <si>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</si>
  <si>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</si>
  <si>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</si>
  <si>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</si>
  <si>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</si>
  <si>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</si>
  <si>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</si>
  <si>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</si>
  <si>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</si>
  <si>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</si>
  <si>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</si>
  <si>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</si>
  <si>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</si>
  <si>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</si>
  <si>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</si>
  <si>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</si>
  <si>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</si>
  <si>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</si>
  <si>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</si>
  <si>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</si>
  <si>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</si>
  <si>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</si>
  <si>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</si>
  <si>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</si>
  <si>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</si>
  <si>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</si>
  <si>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</si>
  <si>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</si>
  <si>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</si>
  <si>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</si>
  <si>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</si>
  <si>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</si>
  <si>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</si>
  <si>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</si>
  <si>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</si>
  <si>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</si>
  <si>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</si>
  <si>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</si>
  <si>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</si>
  <si>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</si>
  <si>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</si>
  <si>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</si>
  <si>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</si>
  <si>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</si>
  <si>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</si>
  <si>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</si>
  <si>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</si>
  <si>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</si>
  <si>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</si>
  <si>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</si>
  <si>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</si>
  <si>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</si>
  <si>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</si>
  <si>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</si>
  <si>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</si>
  <si>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</si>
  <si>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</si>
  <si>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</si>
  <si>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</si>
  <si>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</si>
  <si>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</si>
  <si>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</si>
  <si>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</si>
  <si>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</si>
  <si>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</si>
  <si>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</si>
  <si>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</si>
  <si>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</si>
  <si>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</si>
  <si>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</si>
  <si>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</si>
  <si>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</si>
  <si>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</si>
  <si>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</si>
  <si>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</si>
  <si>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</si>
  <si>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</si>
  <si>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</si>
  <si>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</si>
  <si>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</si>
  <si>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</si>
  <si>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</si>
  <si>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</si>
  <si>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</si>
  <si>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</si>
  <si>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</si>
  <si>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</si>
  <si>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</si>
  <si>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</si>
  <si>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</si>
  <si>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</si>
  <si>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</si>
  <si>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</si>
  <si>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</si>
  <si>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</si>
  <si>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</si>
  <si>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</si>
  <si>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</si>
  <si>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</si>
  <si>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</si>
  <si>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</si>
  <si>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</si>
  <si>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</si>
  <si>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</si>
  <si>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</si>
  <si>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</si>
  <si>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</si>
  <si>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</si>
  <si>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</si>
  <si>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</si>
  <si>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</si>
  <si>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</si>
  <si>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</si>
  <si>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</si>
  <si>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</si>
  <si>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</si>
  <si>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</si>
  <si>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</si>
  <si>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</si>
  <si>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</si>
  <si>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</si>
  <si>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</si>
  <si>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</si>
  <si>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</si>
  <si>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</si>
  <si>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</si>
  <si>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</si>
  <si>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</si>
  <si>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</si>
  <si>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</si>
  <si>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</si>
  <si>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</si>
  <si>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</si>
  <si>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</si>
  <si>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</si>
  <si>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</si>
  <si>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</si>
  <si>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</si>
  <si>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</si>
  <si>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</si>
  <si>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</si>
  <si>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</si>
  <si>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</si>
  <si>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</si>
  <si>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</si>
  <si>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</si>
  <si>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</si>
  <si>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</si>
  <si>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</si>
  <si>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</si>
  <si>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</si>
  <si>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</si>
  <si>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</si>
  <si>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</si>
  <si>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</si>
  <si>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</si>
  <si>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</si>
  <si>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</si>
  <si>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</si>
  <si>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</si>
  <si>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</si>
  <si>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</si>
  <si>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</si>
  <si>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</si>
  <si>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</si>
  <si>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</si>
  <si>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</si>
  <si>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</si>
  <si>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</si>
  <si>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</si>
  <si>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</si>
  <si>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</si>
  <si>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</si>
  <si>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</si>
  <si>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</si>
  <si>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</si>
  <si>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</si>
  <si>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</si>
  <si>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</si>
  <si>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</si>
  <si>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</si>
  <si>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</si>
  <si>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</si>
  <si>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</si>
  <si>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</si>
  <si>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</si>
  <si>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</si>
  <si>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</si>
  <si>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</si>
  <si>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</si>
  <si>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</si>
  <si>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</si>
  <si>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</si>
  <si>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</si>
  <si>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</si>
  <si>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</si>
  <si>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</si>
  <si>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</si>
  <si>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</si>
  <si>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</si>
  <si>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</si>
  <si>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</si>
  <si>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</si>
  <si>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</si>
  <si>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</si>
  <si>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</si>
  <si>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</si>
  <si>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</si>
  <si>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</si>
  <si>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</si>
  <si>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</si>
  <si>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</si>
  <si>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</si>
  <si>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</si>
  <si>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</si>
  <si>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</si>
  <si>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</si>
  <si>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</si>
  <si>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</si>
  <si>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</si>
  <si>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</si>
  <si>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</si>
  <si>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</si>
  <si>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</si>
  <si>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</si>
  <si>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</si>
  <si>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</si>
  <si>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</si>
  <si>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</si>
  <si>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</si>
  <si>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</si>
  <si>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</si>
  <si>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</si>
  <si>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</si>
  <si>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</si>
  <si>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</si>
  <si>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</si>
  <si>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</si>
  <si>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</si>
  <si>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</si>
  <si>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</si>
  <si>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</si>
  <si>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</si>
  <si>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</si>
  <si>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</si>
  <si>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</si>
  <si>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</si>
  <si>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</si>
  <si>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</si>
  <si>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</si>
  <si>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</si>
  <si>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</si>
  <si>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</si>
  <si>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</si>
  <si>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</si>
  <si>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</si>
  <si>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</si>
  <si>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</si>
  <si>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</si>
  <si>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</si>
  <si>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</si>
  <si>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</si>
  <si>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</si>
  <si>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</si>
  <si>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</si>
  <si>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</si>
  <si>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</si>
  <si>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</si>
  <si>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</si>
  <si>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</si>
  <si>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</si>
  <si>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</si>
  <si>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</si>
  <si>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</si>
  <si>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</si>
  <si>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</si>
  <si>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</si>
  <si>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</si>
  <si>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</si>
  <si>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</si>
  <si>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</si>
  <si>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</si>
  <si>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</si>
  <si>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</si>
  <si>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</si>
  <si>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</si>
  <si>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</si>
  <si>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</si>
  <si>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</si>
  <si>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</si>
  <si>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</si>
  <si>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</si>
  <si>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</si>
  <si>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</si>
  <si>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</si>
  <si>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</si>
  <si>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</si>
  <si>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</si>
  <si>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</si>
  <si>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</si>
  <si>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</si>
  <si>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</si>
  <si>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</si>
  <si>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</si>
  <si>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</si>
  <si>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</si>
  <si>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</si>
  <si>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</si>
  <si>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</si>
  <si>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</si>
  <si>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</si>
  <si>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</si>
  <si>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</si>
  <si>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</si>
  <si>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</si>
  <si>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</si>
  <si>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</si>
  <si>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</si>
  <si>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</si>
  <si>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</si>
  <si>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</si>
  <si>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</si>
  <si>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</si>
  <si>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</si>
  <si>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</si>
  <si>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</si>
  <si>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</si>
  <si>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</si>
  <si>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</si>
  <si>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</si>
  <si>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</si>
  <si>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</si>
  <si>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</si>
  <si>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</si>
  <si>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</si>
  <si>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</si>
  <si>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</si>
  <si>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</si>
  <si>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</si>
  <si>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</si>
  <si>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</si>
  <si>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</si>
  <si>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</si>
  <si>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</si>
  <si>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</si>
  <si>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</si>
  <si>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</si>
  <si>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</si>
  <si>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</si>
  <si>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</si>
  <si>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</si>
  <si>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</si>
  <si>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</si>
  <si>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</si>
  <si>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</si>
  <si>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</si>
  <si>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</si>
  <si>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</si>
  <si>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</si>
  <si>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</si>
  <si>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</si>
  <si>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</si>
  <si>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</si>
  <si>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</si>
  <si>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</si>
  <si>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</si>
  <si>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</si>
  <si>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</si>
  <si>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</si>
  <si>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</si>
  <si>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</si>
  <si>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</si>
  <si>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</si>
  <si>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</si>
  <si>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</si>
  <si>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</si>
  <si>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</si>
  <si>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</si>
  <si>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</si>
  <si>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</si>
  <si>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</si>
  <si>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</si>
  <si>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</si>
  <si>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</si>
  <si>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</si>
  <si>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</si>
  <si>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</si>
  <si>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</si>
  <si>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</si>
  <si>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</si>
  <si>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</si>
  <si>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</si>
  <si>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</si>
  <si>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</si>
  <si>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</si>
  <si>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</si>
  <si>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</si>
  <si>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</si>
  <si>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</si>
  <si>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</si>
  <si>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</si>
  <si>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</si>
  <si>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</si>
  <si>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</si>
  <si>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</si>
  <si>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</si>
  <si>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</si>
  <si>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</si>
  <si>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</si>
  <si>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</si>
  <si>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</si>
  <si>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</si>
  <si>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</si>
  <si>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</si>
  <si>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</si>
  <si>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</si>
  <si>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</si>
  <si>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</si>
  <si>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</si>
  <si>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</si>
  <si>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</si>
  <si>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</si>
  <si>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</si>
  <si>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</si>
  <si>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</si>
  <si>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</si>
  <si>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</si>
  <si>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</si>
  <si>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</si>
  <si>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</si>
  <si>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</si>
  <si>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</si>
  <si>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</si>
  <si>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</si>
  <si>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</si>
  <si>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</si>
  <si>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</si>
  <si>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</si>
  <si>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</si>
  <si>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</si>
  <si>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</si>
  <si>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</si>
  <si>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</si>
  <si>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</si>
  <si>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</si>
  <si>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</si>
  <si>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</si>
  <si>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</si>
  <si>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</si>
  <si>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</si>
  <si>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</si>
  <si>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</si>
  <si>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</si>
  <si>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</si>
  <si>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</si>
  <si>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</si>
  <si>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</si>
  <si>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</si>
  <si>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</si>
  <si>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</si>
  <si>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</si>
  <si>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</si>
  <si>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</si>
  <si>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</si>
  <si>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</si>
  <si>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</si>
  <si>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</si>
  <si>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</si>
  <si>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</si>
  <si>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</si>
  <si>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</si>
  <si>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</si>
  <si>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</si>
  <si>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</si>
  <si>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</si>
  <si>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</si>
  <si>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</si>
  <si>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</si>
  <si>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</si>
  <si>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</si>
  <si>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</si>
  <si>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</si>
  <si>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</si>
  <si>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</si>
  <si>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</si>
  <si>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</si>
  <si>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</si>
  <si>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</si>
  <si>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</si>
  <si>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</si>
  <si>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</si>
  <si>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</si>
  <si>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</si>
  <si>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</si>
  <si>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</si>
  <si>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</si>
  <si>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</si>
  <si>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</si>
  <si>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</si>
  <si>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</si>
  <si>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</si>
  <si>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</si>
  <si>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</si>
  <si>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</si>
  <si>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</si>
  <si>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</si>
  <si>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</si>
  <si>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</si>
  <si>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</si>
  <si>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</si>
  <si>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</si>
  <si>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</si>
  <si>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</si>
  <si>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</si>
  <si>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</si>
  <si>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</si>
  <si>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</si>
  <si>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</si>
  <si>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</si>
  <si>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</si>
  <si>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</si>
  <si>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</si>
  <si>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</si>
  <si>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</si>
  <si>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</si>
  <si>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</si>
  <si>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</si>
  <si>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</si>
  <si>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</si>
  <si>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</si>
  <si>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</si>
  <si>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</si>
  <si>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</si>
  <si>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</si>
  <si>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</si>
  <si>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</si>
  <si>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</si>
  <si>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</si>
  <si>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</si>
  <si>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</si>
  <si>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</si>
  <si>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</si>
  <si>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</si>
  <si>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</si>
  <si>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</si>
  <si>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</si>
  <si>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</si>
  <si>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</si>
  <si>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</si>
  <si>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</si>
  <si>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</si>
  <si>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</si>
  <si>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</si>
  <si>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</si>
  <si>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</si>
  <si>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</si>
  <si>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</si>
  <si>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</si>
  <si>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</si>
  <si>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</si>
  <si>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</si>
  <si>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</si>
  <si>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</si>
  <si>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</si>
  <si>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</si>
  <si>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</si>
  <si>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</si>
  <si>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</si>
  <si>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</si>
  <si>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</si>
  <si>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</si>
  <si>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</si>
  <si>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</si>
  <si>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</si>
  <si>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</si>
  <si>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</si>
  <si>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</si>
  <si>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</si>
  <si>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</si>
  <si>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</si>
  <si>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</si>
  <si>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</si>
  <si>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</si>
  <si>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</si>
  <si>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</si>
  <si>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</si>
  <si>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</si>
  <si>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</si>
  <si>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</si>
  <si>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</si>
  <si>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</si>
  <si>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</si>
  <si>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</si>
  <si>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</si>
  <si>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</si>
  <si>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</si>
  <si>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</si>
  <si>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</si>
  <si>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</si>
  <si>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</si>
  <si>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</si>
  <si>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</si>
  <si>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</si>
  <si>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</si>
  <si>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</si>
  <si>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</si>
  <si>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</si>
  <si>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</si>
  <si>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</si>
  <si>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</si>
  <si>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</si>
  <si>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</si>
  <si>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</si>
  <si>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</si>
  <si>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</si>
  <si>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</si>
  <si>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</si>
  <si>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</si>
  <si>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</si>
  <si>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</si>
  <si>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</si>
  <si>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</si>
  <si>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</si>
  <si>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</si>
  <si>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</si>
  <si>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</si>
  <si>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</si>
  <si>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</si>
  <si>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</si>
  <si>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</si>
  <si>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</si>
  <si>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</si>
  <si>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</si>
  <si>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</si>
  <si>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</si>
  <si>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</si>
  <si>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</si>
  <si>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</si>
  <si>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</si>
  <si>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</si>
  <si>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</si>
  <si>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</si>
  <si>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</si>
  <si>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</si>
  <si>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</si>
  <si>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</si>
  <si>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</si>
  <si>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</si>
  <si>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</si>
  <si>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</si>
  <si>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</si>
  <si>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</si>
  <si>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</si>
  <si>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</si>
  <si>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</si>
  <si>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</si>
  <si>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</si>
  <si>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</si>
  <si>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</si>
  <si>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</si>
  <si>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</si>
  <si>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</si>
  <si>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</si>
  <si>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</si>
  <si>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</si>
  <si>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</si>
  <si>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</si>
  <si>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</si>
  <si>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</si>
  <si>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</si>
  <si>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</si>
  <si>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</si>
  <si>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</si>
  <si>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</si>
  <si>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</si>
  <si>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</si>
  <si>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</si>
  <si>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</si>
  <si>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</si>
  <si>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</si>
  <si>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</si>
  <si>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</si>
  <si>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</si>
  <si>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</si>
  <si>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</si>
  <si>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</si>
  <si>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</si>
  <si>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</si>
  <si>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</si>
  <si>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</si>
  <si>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</si>
  <si>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</si>
  <si>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</si>
  <si>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</si>
  <si>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</si>
  <si>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</si>
  <si>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</si>
  <si>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</si>
  <si>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</si>
  <si>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</si>
  <si>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</si>
  <si>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</si>
  <si>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</si>
  <si>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</si>
  <si>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</si>
  <si>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</si>
  <si>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</si>
  <si>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</si>
  <si>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</si>
  <si>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</si>
  <si>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</si>
  <si>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</si>
  <si>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</si>
  <si>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</si>
  <si>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</si>
  <si>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</si>
  <si>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</si>
  <si>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</si>
  <si>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</si>
  <si>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</si>
  <si>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</si>
  <si>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</si>
  <si>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</si>
  <si>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</si>
  <si>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</si>
  <si>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</si>
  <si>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</si>
  <si>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</si>
  <si>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</si>
  <si>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</si>
  <si>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</si>
  <si>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</si>
  <si>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</si>
  <si>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</si>
  <si>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</si>
  <si>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</si>
  <si>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</si>
  <si>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</si>
  <si>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</si>
  <si>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</si>
  <si>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</si>
  <si>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</si>
  <si>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</si>
  <si>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</si>
  <si>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</si>
  <si>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</si>
  <si>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</si>
  <si>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</si>
  <si>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</si>
  <si>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</si>
  <si>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</si>
  <si>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</si>
  <si>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</si>
  <si>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</si>
  <si>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</si>
  <si>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</si>
  <si>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</si>
  <si>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</si>
  <si>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</si>
  <si>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</si>
  <si>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</si>
  <si>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</si>
  <si>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</si>
  <si>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</si>
  <si>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</si>
  <si>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</si>
  <si>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</si>
  <si>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</si>
  <si>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</si>
  <si>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</si>
  <si>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</si>
  <si>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</si>
  <si>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</si>
  <si>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</si>
  <si>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</si>
  <si>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</si>
  <si>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</si>
  <si>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</si>
  <si>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</si>
  <si>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</si>
  <si>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</si>
  <si>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</si>
  <si>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</si>
  <si>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</si>
  <si>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</si>
  <si>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</si>
  <si>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</si>
  <si>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</si>
  <si>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</si>
  <si>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</si>
  <si>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</si>
  <si>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</si>
  <si>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</si>
  <si>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</si>
  <si>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</si>
  <si>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</si>
  <si>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</si>
  <si>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</si>
  <si>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</si>
  <si>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</si>
  <si>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</si>
  <si>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</si>
  <si>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</si>
  <si>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</si>
  <si>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</si>
  <si>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</si>
  <si>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</si>
  <si>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</si>
  <si>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</si>
  <si>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</si>
  <si>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</si>
  <si>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</si>
  <si>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</si>
  <si>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</si>
  <si>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</si>
  <si>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</si>
  <si>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</si>
  <si>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</si>
  <si>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</si>
  <si>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</si>
  <si>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</si>
  <si>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</si>
  <si>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</si>
  <si>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</si>
  <si>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</si>
  <si>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</si>
  <si>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</si>
  <si>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</si>
  <si>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</si>
  <si>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</si>
  <si>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</si>
  <si>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</si>
  <si>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</si>
  <si>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</si>
  <si>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</si>
  <si>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</si>
  <si>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</si>
  <si>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</si>
  <si>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</si>
  <si>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</si>
  <si>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</si>
  <si>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</si>
  <si>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</si>
  <si>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</si>
  <si>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</si>
  <si>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</si>
  <si>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</si>
  <si>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</si>
  <si>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</si>
  <si>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</si>
  <si>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</si>
  <si>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</si>
  <si>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</si>
  <si>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</si>
  <si>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</si>
  <si>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</si>
  <si>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</si>
  <si>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</si>
  <si>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</si>
  <si>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</si>
  <si>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</si>
  <si>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</si>
  <si>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</si>
  <si>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</si>
  <si>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</si>
  <si>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</si>
  <si>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</si>
  <si>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</si>
  <si>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</si>
  <si>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</si>
  <si>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</si>
  <si>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</si>
  <si>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</si>
  <si>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</si>
  <si>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</si>
  <si>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</si>
  <si>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</si>
  <si>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</si>
  <si>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</si>
  <si>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</si>
  <si>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</si>
  <si>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</si>
  <si>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</si>
  <si>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</si>
  <si>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</si>
  <si>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</si>
  <si>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</si>
  <si>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</si>
  <si>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</si>
  <si>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</si>
  <si>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</si>
  <si>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</si>
  <si>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</si>
  <si>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</si>
  <si>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</si>
  <si>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</si>
  <si>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</si>
  <si>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</si>
  <si>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</si>
  <si>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</si>
  <si>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</si>
  <si>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</si>
  <si>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</si>
  <si>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</si>
  <si>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</si>
  <si>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</si>
  <si>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</si>
  <si>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</si>
  <si>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</si>
  <si>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</si>
  <si>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</si>
  <si>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</si>
  <si>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</si>
  <si>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</si>
  <si>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</si>
  <si>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</si>
  <si>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</si>
  <si>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</si>
  <si>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</si>
  <si>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</si>
  <si>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</si>
  <si>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</si>
  <si>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</si>
  <si>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</si>
  <si>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</si>
  <si>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</si>
  <si>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</si>
  <si>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</si>
  <si>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</si>
  <si>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</si>
  <si>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</si>
  <si>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</si>
  <si>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</si>
  <si>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</si>
  <si>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</si>
  <si>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</si>
  <si>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</si>
  <si>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</si>
  <si>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</si>
  <si>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</si>
  <si>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</si>
  <si>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</si>
  <si>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</si>
  <si>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</si>
  <si>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</si>
  <si>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</si>
  <si>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</si>
  <si>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</si>
  <si>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</si>
  <si>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</si>
  <si>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</si>
  <si>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</si>
  <si>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</si>
  <si>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</si>
  <si>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</si>
  <si>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</si>
  <si>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</si>
  <si>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</si>
  <si>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</si>
  <si>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</si>
  <si>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</si>
  <si>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</si>
  <si>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</si>
  <si>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</si>
  <si>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</si>
  <si>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</si>
  <si>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</si>
  <si>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</si>
  <si>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</si>
  <si>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</si>
  <si>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</si>
  <si>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</si>
  <si>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</si>
  <si>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</si>
  <si>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</si>
  <si>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</si>
  <si>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</si>
  <si>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</si>
  <si>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</si>
  <si>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</si>
  <si>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</si>
  <si>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</si>
  <si>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</si>
  <si>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</si>
  <si>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</si>
  <si>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</si>
  <si>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</si>
  <si>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</si>
  <si>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</si>
  <si>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</si>
  <si>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</si>
  <si>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</si>
  <si>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</si>
  <si>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</si>
  <si>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</si>
  <si>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</si>
  <si>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</si>
  <si>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</si>
  <si>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</si>
  <si>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</si>
  <si>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</si>
  <si>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</si>
  <si>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</si>
  <si>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</si>
  <si>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</si>
  <si>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</si>
  <si>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</si>
  <si>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</si>
  <si>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</si>
  <si>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</si>
  <si>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</si>
  <si>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</si>
  <si>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</si>
  <si>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</si>
  <si>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</si>
  <si>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</si>
  <si>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</si>
  <si>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</si>
  <si>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</si>
  <si>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</si>
  <si>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</si>
  <si>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</si>
  <si>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</si>
  <si>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</si>
  <si>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</si>
  <si>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</si>
  <si>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</si>
  <si>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</si>
  <si>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</si>
  <si>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</si>
  <si>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</si>
  <si>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</si>
  <si>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</si>
  <si>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</si>
  <si>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</si>
  <si>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</si>
  <si>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</si>
  <si>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</si>
  <si>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</si>
  <si>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</si>
  <si>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</si>
  <si>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</si>
  <si>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</si>
  <si>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</si>
  <si>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</si>
  <si>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</si>
  <si>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</si>
  <si>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</si>
  <si>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</si>
  <si>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</si>
  <si>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</si>
  <si>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</si>
  <si>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</si>
  <si>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</si>
  <si>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</si>
  <si>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</si>
  <si>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</si>
  <si>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</si>
  <si>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</si>
  <si>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</si>
  <si>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</si>
  <si>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</si>
  <si>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</si>
  <si>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</si>
  <si>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</si>
  <si>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</si>
  <si>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</si>
  <si>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</si>
  <si>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</si>
  <si>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</si>
  <si>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</si>
  <si>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</si>
  <si>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</si>
  <si>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</si>
  <si>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</si>
  <si>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</si>
  <si>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</si>
  <si>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</si>
  <si>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</si>
  <si>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</si>
  <si>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</si>
  <si>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</si>
  <si>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</si>
  <si>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</si>
  <si>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</si>
  <si>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</si>
  <si>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</si>
  <si>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</si>
  <si>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</si>
  <si>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</si>
  <si>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</si>
  <si>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</si>
  <si>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</si>
  <si>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</si>
  <si>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</si>
  <si>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</si>
  <si>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</si>
  <si>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</si>
  <si>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</si>
  <si>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</si>
  <si>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</si>
  <si>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</si>
  <si>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</si>
  <si>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</si>
  <si>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</si>
  <si>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</si>
  <si>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</si>
  <si>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</si>
  <si>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</si>
  <si>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</si>
  <si>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</si>
  <si>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</si>
  <si>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</si>
  <si>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</si>
  <si>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</si>
  <si>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</si>
  <si>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</si>
  <si>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</si>
  <si>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</si>
  <si>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</si>
  <si>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</si>
  <si>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</si>
  <si>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</si>
  <si>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</si>
  <si>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</si>
  <si>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</si>
  <si>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</si>
  <si>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</si>
  <si>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</si>
  <si>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</si>
  <si>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</si>
  <si>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</si>
  <si>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</si>
  <si>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</si>
  <si>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</si>
  <si>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</si>
  <si>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</si>
  <si>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</si>
  <si>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</si>
  <si>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</si>
  <si>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</si>
  <si>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</si>
  <si>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</si>
  <si>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</si>
  <si>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</si>
  <si>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</si>
  <si>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</si>
  <si>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</si>
  <si>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</si>
  <si>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</si>
  <si>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</si>
  <si>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</si>
  <si>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</si>
  <si>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</si>
  <si>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</si>
  <si>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</si>
  <si>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</si>
  <si>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</si>
  <si>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</si>
  <si>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</si>
  <si>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</si>
  <si>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</si>
  <si>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</si>
  <si>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</si>
  <si>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</si>
  <si>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</si>
  <si>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</si>
  <si>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</si>
  <si>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</si>
  <si>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</si>
  <si>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</si>
  <si>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</si>
  <si>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</si>
  <si>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</si>
  <si>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</si>
  <si>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</si>
  <si>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</si>
  <si>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</si>
  <si>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</si>
  <si>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</si>
  <si>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</si>
  <si>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</si>
  <si>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</si>
  <si>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</si>
  <si>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</si>
  <si>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</si>
  <si>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</si>
  <si>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</si>
  <si>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</si>
  <si>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</si>
  <si>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</si>
  <si>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</si>
  <si>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</si>
  <si>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</si>
  <si>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</si>
  <si>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</si>
  <si>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</si>
  <si>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</si>
  <si>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</si>
  <si>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</si>
  <si>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</si>
  <si>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</si>
  <si>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</si>
  <si>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</si>
  <si>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</si>
  <si>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</si>
  <si>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</si>
  <si>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</si>
  <si>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</si>
  <si>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</si>
  <si>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</si>
  <si>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</si>
  <si>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</si>
  <si>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</si>
  <si>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</si>
  <si>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</si>
  <si>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</si>
  <si>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</si>
  <si>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</si>
  <si>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</si>
  <si>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</si>
  <si>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</si>
  <si>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</si>
  <si>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</si>
  <si>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</si>
  <si>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</si>
  <si>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</si>
  <si>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</si>
  <si>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</si>
  <si>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</si>
  <si>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</si>
  <si>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</si>
  <si>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</si>
  <si>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</si>
  <si>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</si>
  <si>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</si>
  <si>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</si>
  <si>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</si>
  <si>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</si>
  <si>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</si>
  <si>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</si>
  <si>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</si>
  <si>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</si>
  <si>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</si>
  <si>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</si>
  <si>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</si>
  <si>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</si>
  <si>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</si>
  <si>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</si>
  <si>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</si>
  <si>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</si>
  <si>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</si>
  <si>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</si>
  <si>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</si>
  <si>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</si>
  <si>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</si>
  <si>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</si>
  <si>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</si>
  <si>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</si>
  <si>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</si>
  <si>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</si>
  <si>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</si>
  <si>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</si>
  <si>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</si>
  <si>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</si>
  <si>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</si>
  <si>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</si>
  <si>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</si>
  <si>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</si>
  <si>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</si>
  <si>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</si>
  <si>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</si>
  <si>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</si>
  <si>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</si>
  <si>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</si>
  <si>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</si>
  <si>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</si>
  <si>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</si>
  <si>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</si>
  <si>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</si>
  <si>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</si>
  <si>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</si>
  <si>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</si>
  <si>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</si>
  <si>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</si>
  <si>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</si>
  <si>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</si>
  <si>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</si>
  <si>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</si>
  <si>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</si>
  <si>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</si>
  <si>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</si>
  <si>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</si>
  <si>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</si>
  <si>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</si>
  <si>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</si>
  <si>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</si>
  <si>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</si>
  <si>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</si>
  <si>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</si>
  <si>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</si>
  <si>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</si>
  <si>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</si>
  <si>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</si>
  <si>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</si>
  <si>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</si>
  <si>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</si>
  <si>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</si>
  <si>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</si>
  <si>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</si>
  <si>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</si>
  <si>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</si>
  <si>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</si>
  <si>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</si>
  <si>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</si>
  <si>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</si>
  <si>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</si>
  <si>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</si>
  <si>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</si>
  <si>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</si>
  <si>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</si>
  <si>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</si>
  <si>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</si>
  <si>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</si>
  <si>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</si>
  <si>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</si>
  <si>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</si>
  <si>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</si>
  <si>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</si>
  <si>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</si>
  <si>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</si>
  <si>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</si>
  <si>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</si>
  <si>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</si>
  <si>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</si>
  <si>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</si>
  <si>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</si>
  <si>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</si>
  <si>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</si>
  <si>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</si>
  <si>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</si>
  <si>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</si>
  <si>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</si>
  <si>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</si>
  <si>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</si>
  <si>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</si>
  <si>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</si>
  <si>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</si>
  <si>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</si>
  <si>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</si>
  <si>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</si>
  <si>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</si>
  <si>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</si>
  <si>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</si>
  <si>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</si>
  <si>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</si>
  <si>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</si>
  <si>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</si>
  <si>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</si>
  <si>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</si>
  <si>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</si>
  <si>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</si>
  <si>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</si>
  <si>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</si>
  <si>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</si>
  <si>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</si>
  <si>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</si>
  <si>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</si>
  <si>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</si>
  <si>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</si>
  <si>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</si>
  <si>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</si>
  <si>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</si>
  <si>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</si>
  <si>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</si>
  <si>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</si>
  <si>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</si>
  <si>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</si>
  <si>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</si>
  <si>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</si>
  <si>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</si>
  <si>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</si>
  <si>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</si>
  <si>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</si>
  <si>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</si>
  <si>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</si>
  <si>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</si>
  <si>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</si>
  <si>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</si>
  <si>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</si>
  <si>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</si>
  <si>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</si>
  <si>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</si>
  <si>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</si>
  <si>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</si>
  <si>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</si>
  <si>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</si>
  <si>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</si>
  <si>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</si>
  <si>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</si>
  <si>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</si>
  <si>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</si>
  <si>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</si>
  <si>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</si>
  <si>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</si>
  <si>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</si>
  <si>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</si>
  <si>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</si>
  <si>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</si>
  <si>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</si>
  <si>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</si>
  <si>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</si>
  <si>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</si>
  <si>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</si>
  <si>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</si>
  <si>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</si>
  <si>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</si>
  <si>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</si>
  <si>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</si>
  <si>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</si>
  <si>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</si>
  <si>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</si>
  <si>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MLJET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</si>
</sst>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514627.69</v>
      </c>
      <c r="D2" s="6">
        <f>'PR-RAS'!E6</f>
        <v>577887.01</v>
      </c>
      <c r="E2" s="6">
        <v>0</v>
      </c>
      <c r="F2" s="6">
        <v>0</v>
      </c>
      <c r="G2" s="7">
        <f t="shared" ref="G2:G264" si="0">(B2/1000)*(C2*1+D2*2)</f>
        <v>1670.4017100000001</v>
      </c>
      <c r="H2" s="7">
        <f t="shared" ref="H2:H264" si="1">ABS(C2-ROUND(C2,0))+ABS(D2-ROUND(D2,0))</f>
        <v>0.32000000000698492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384483.41</v>
      </c>
      <c r="D46" s="1">
        <f>'PR-RAS'!E50</f>
        <v>420854.46</v>
      </c>
      <c r="E46" s="1">
        <v>0</v>
      </c>
      <c r="F46" s="1">
        <v>0</v>
      </c>
      <c r="G46" s="2">
        <f t="shared" si="0"/>
        <v>55178.654849999999</v>
      </c>
      <c r="H46" s="2">
        <f t="shared" si="1"/>
        <v>0.86999999999534339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384483.41</v>
      </c>
      <c r="D64" s="1">
        <f>'PR-RAS'!E68</f>
        <v>420854.46</v>
      </c>
      <c r="E64" s="1">
        <v>0</v>
      </c>
      <c r="F64" s="1">
        <v>0</v>
      </c>
      <c r="G64" s="2">
        <f t="shared" si="0"/>
        <v>77250.11679</v>
      </c>
      <c r="H64" s="2">
        <f t="shared" si="1"/>
        <v>0.86999999999534339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384483.41</v>
      </c>
      <c r="D65" s="1">
        <f>'PR-RAS'!E69</f>
        <v>420854.46</v>
      </c>
      <c r="E65" s="1">
        <v>0</v>
      </c>
      <c r="F65" s="1">
        <v>0</v>
      </c>
      <c r="G65" s="2">
        <f t="shared" si="0"/>
        <v>78476.309120000005</v>
      </c>
      <c r="H65" s="2">
        <f t="shared" si="1"/>
        <v>0.86999999999534339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0.01</v>
      </c>
      <c r="D82" s="1">
        <f>'PR-RAS'!E86</f>
        <v>0</v>
      </c>
      <c r="E82" s="1">
        <v>0</v>
      </c>
      <c r="F82" s="1">
        <v>0</v>
      </c>
      <c r="G82" s="2">
        <f t="shared" si="0"/>
        <v>8.1000000000000006E-4</v>
      </c>
      <c r="H82" s="2">
        <f t="shared" si="1"/>
        <v>0.01</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1376.94</v>
      </c>
      <c r="D102" s="1">
        <f>'PR-RAS'!E106</f>
        <v>518.49</v>
      </c>
      <c r="E102" s="1">
        <v>0</v>
      </c>
      <c r="F102" s="1">
        <v>0</v>
      </c>
      <c r="G102" s="2">
        <f t="shared" si="0"/>
        <v>243.80592000000001</v>
      </c>
      <c r="H102" s="2">
        <f t="shared" si="1"/>
        <v>0.54999999999995453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1376.94</v>
      </c>
      <c r="D108" s="1">
        <f>'PR-RAS'!E112</f>
        <v>518.49</v>
      </c>
      <c r="E108" s="1">
        <v>0</v>
      </c>
      <c r="F108" s="1">
        <v>0</v>
      </c>
      <c r="G108" s="2">
        <f t="shared" si="0"/>
        <v>258.28944000000001</v>
      </c>
      <c r="H108" s="2">
        <f t="shared" si="1"/>
        <v>0.54999999999995453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1376.94</v>
      </c>
      <c r="D113" s="1">
        <f>'PR-RAS'!E117</f>
        <v>518.49</v>
      </c>
      <c r="E113" s="1">
        <v>0</v>
      </c>
      <c r="F113" s="1">
        <v>0</v>
      </c>
      <c r="G113" s="2">
        <f t="shared" si="0"/>
        <v>270.35903999999999</v>
      </c>
      <c r="H113" s="2">
        <f t="shared" si="1"/>
        <v>0.54999999999995453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9077.1299999999992</v>
      </c>
      <c r="D120" s="1">
        <f>'PR-RAS'!E124</f>
        <v>10152.49</v>
      </c>
      <c r="E120" s="1">
        <v>0</v>
      </c>
      <c r="F120" s="1">
        <v>0</v>
      </c>
      <c r="G120" s="2">
        <f t="shared" si="0"/>
        <v>3496.47109</v>
      </c>
      <c r="H120" s="2">
        <f t="shared" si="1"/>
        <v>0.61999999999898137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9077.1299999999992</v>
      </c>
      <c r="D124" s="1">
        <f>'PR-RAS'!E128</f>
        <v>10152.49</v>
      </c>
      <c r="E124" s="1">
        <v>0</v>
      </c>
      <c r="F124" s="1">
        <v>0</v>
      </c>
      <c r="G124" s="2">
        <f t="shared" si="0"/>
        <v>3613.99953</v>
      </c>
      <c r="H124" s="2">
        <f t="shared" si="1"/>
        <v>0.61999999999898137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9077.1299999999992</v>
      </c>
      <c r="D125" s="1">
        <f>'PR-RAS'!E129</f>
        <v>10152.49</v>
      </c>
      <c r="E125" s="1">
        <v>0</v>
      </c>
      <c r="F125" s="1">
        <v>0</v>
      </c>
      <c r="G125" s="2">
        <f t="shared" si="0"/>
        <v>3643.3816400000001</v>
      </c>
      <c r="H125" s="2">
        <f t="shared" si="1"/>
        <v>0.61999999999898137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119690.20000000001</v>
      </c>
      <c r="D129" s="1">
        <f>'PR-RAS'!E133</f>
        <v>146361.57</v>
      </c>
      <c r="E129" s="1">
        <v>0</v>
      </c>
      <c r="F129" s="1">
        <v>0</v>
      </c>
      <c r="G129" s="2">
        <f t="shared" si="0"/>
        <v>52788.907520000008</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119690.20000000001</v>
      </c>
      <c r="D130" s="1">
        <f>'PR-RAS'!E134</f>
        <v>146361.57</v>
      </c>
      <c r="E130" s="1">
        <v>0</v>
      </c>
      <c r="F130" s="1">
        <v>0</v>
      </c>
      <c r="G130" s="2">
        <f t="shared" si="0"/>
        <v>53201.320860000007</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107816.49</v>
      </c>
      <c r="D131" s="1">
        <f>'PR-RAS'!E135</f>
        <v>120477.39</v>
      </c>
      <c r="E131" s="1">
        <v>0</v>
      </c>
      <c r="F131" s="1">
        <v>0</v>
      </c>
      <c r="G131" s="2">
        <f t="shared" si="0"/>
        <v>45340.265100000004</v>
      </c>
      <c r="H131" s="2">
        <f t="shared" si="1"/>
        <v>0.88000000000465661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11873.71</v>
      </c>
      <c r="D132" s="1">
        <f>'PR-RAS'!E136</f>
        <v>25884.18</v>
      </c>
      <c r="E132" s="1">
        <v>0</v>
      </c>
      <c r="F132" s="1">
        <v>0</v>
      </c>
      <c r="G132" s="2">
        <f t="shared" si="0"/>
        <v>8337.1111700000001</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496935.72</v>
      </c>
      <c r="D147" s="1">
        <f>'PR-RAS'!E151</f>
        <v>548654.38</v>
      </c>
      <c r="E147" s="1">
        <v>0</v>
      </c>
      <c r="F147" s="1">
        <v>0</v>
      </c>
      <c r="G147" s="2">
        <f t="shared" si="0"/>
        <v>232759.69407999999</v>
      </c>
      <c r="H147" s="2">
        <f t="shared" si="1"/>
        <v>0.66000000003259629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360758.13999999996</v>
      </c>
      <c r="D148" s="1">
        <f>'PR-RAS'!E152</f>
        <v>384657.82</v>
      </c>
      <c r="E148" s="1">
        <v>0</v>
      </c>
      <c r="F148" s="1">
        <v>0</v>
      </c>
      <c r="G148" s="2">
        <f t="shared" si="0"/>
        <v>166120.84565999999</v>
      </c>
      <c r="H148" s="2">
        <f t="shared" si="1"/>
        <v>0.31999999994877726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298050.78999999998</v>
      </c>
      <c r="D149" s="1">
        <f>'PR-RAS'!E153</f>
        <v>318216.77</v>
      </c>
      <c r="E149" s="1">
        <v>0</v>
      </c>
      <c r="F149" s="1">
        <v>0</v>
      </c>
      <c r="G149" s="2">
        <f t="shared" si="0"/>
        <v>138303.68084000002</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298050.78999999998</v>
      </c>
      <c r="D150" s="1">
        <f>'PR-RAS'!E154</f>
        <v>318216.77</v>
      </c>
      <c r="E150" s="1">
        <v>0</v>
      </c>
      <c r="F150" s="1">
        <v>0</v>
      </c>
      <c r="G150" s="2">
        <f t="shared" si="0"/>
        <v>139238.16516999999</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13526.49</v>
      </c>
      <c r="D154" s="1">
        <f>'PR-RAS'!E158</f>
        <v>13901.85</v>
      </c>
      <c r="E154" s="1">
        <v>0</v>
      </c>
      <c r="F154" s="1">
        <v>0</v>
      </c>
      <c r="G154" s="2">
        <f t="shared" si="0"/>
        <v>6323.5190700000003</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49180.86</v>
      </c>
      <c r="D155" s="1">
        <f>'PR-RAS'!E159</f>
        <v>52539.199999999997</v>
      </c>
      <c r="E155" s="1">
        <v>0</v>
      </c>
      <c r="F155" s="1">
        <v>0</v>
      </c>
      <c r="G155" s="2">
        <f t="shared" si="0"/>
        <v>23755.926040000002</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49152.12</v>
      </c>
      <c r="D157" s="1">
        <f>'PR-RAS'!E161</f>
        <v>52536.38</v>
      </c>
      <c r="E157" s="1">
        <v>0</v>
      </c>
      <c r="F157" s="1">
        <v>0</v>
      </c>
      <c r="G157" s="2">
        <f t="shared" si="0"/>
        <v>24059.081280000002</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28.74</v>
      </c>
      <c r="D158" s="1">
        <f>'PR-RAS'!E162</f>
        <v>2.82</v>
      </c>
      <c r="E158" s="1">
        <v>0</v>
      </c>
      <c r="F158" s="1">
        <v>0</v>
      </c>
      <c r="G158" s="2">
        <f t="shared" si="0"/>
        <v>5.3976599999999992</v>
      </c>
      <c r="H158" s="2">
        <f t="shared" si="1"/>
        <v>0.44000000000000172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130455.31999999999</v>
      </c>
      <c r="D159" s="1">
        <f>'PR-RAS'!E163</f>
        <v>158029.37</v>
      </c>
      <c r="E159" s="1">
        <v>0</v>
      </c>
      <c r="F159" s="1">
        <v>0</v>
      </c>
      <c r="G159" s="2">
        <f t="shared" si="0"/>
        <v>70549.221480000007</v>
      </c>
      <c r="H159" s="2">
        <f t="shared" si="1"/>
        <v>0.68999999998777639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18305.170000000002</v>
      </c>
      <c r="D160" s="1">
        <f>'PR-RAS'!E164</f>
        <v>23031.070000000003</v>
      </c>
      <c r="E160" s="1">
        <v>0</v>
      </c>
      <c r="F160" s="1">
        <v>0</v>
      </c>
      <c r="G160" s="2">
        <f t="shared" si="0"/>
        <v>10234.402290000002</v>
      </c>
      <c r="H160" s="2">
        <f t="shared" si="1"/>
        <v>0.24000000000523869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3338.63</v>
      </c>
      <c r="D161" s="1">
        <f>'PR-RAS'!E165</f>
        <v>3856.61</v>
      </c>
      <c r="E161" s="1">
        <v>0</v>
      </c>
      <c r="F161" s="1">
        <v>0</v>
      </c>
      <c r="G161" s="2">
        <f t="shared" si="0"/>
        <v>1768.296</v>
      </c>
      <c r="H161" s="2">
        <f t="shared" si="1"/>
        <v>0.75999999999976353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14833.82</v>
      </c>
      <c r="D162" s="1">
        <f>'PR-RAS'!E166</f>
        <v>18589.810000000001</v>
      </c>
      <c r="E162" s="1">
        <v>0</v>
      </c>
      <c r="F162" s="1">
        <v>0</v>
      </c>
      <c r="G162" s="2">
        <f t="shared" si="0"/>
        <v>8374.1638400000011</v>
      </c>
      <c r="H162" s="2">
        <f t="shared" si="1"/>
        <v>0.36999999999898137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132.72</v>
      </c>
      <c r="D163" s="1">
        <f>'PR-RAS'!E167</f>
        <v>584.65</v>
      </c>
      <c r="E163" s="1">
        <v>0</v>
      </c>
      <c r="F163" s="1">
        <v>0</v>
      </c>
      <c r="G163" s="2">
        <f t="shared" si="0"/>
        <v>210.92724000000001</v>
      </c>
      <c r="H163" s="2">
        <f t="shared" si="1"/>
        <v>0.63000000000002387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11379.689999999999</v>
      </c>
      <c r="D165" s="1">
        <f>'PR-RAS'!E169</f>
        <v>29570.339999999997</v>
      </c>
      <c r="E165" s="1">
        <v>0</v>
      </c>
      <c r="F165" s="1">
        <v>0</v>
      </c>
      <c r="G165" s="2">
        <f t="shared" si="0"/>
        <v>11565.340679999999</v>
      </c>
      <c r="H165" s="2">
        <f t="shared" si="1"/>
        <v>0.64999999999781721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4546.8500000000004</v>
      </c>
      <c r="D166" s="1">
        <f>'PR-RAS'!E170</f>
        <v>8686.43</v>
      </c>
      <c r="E166" s="1">
        <v>0</v>
      </c>
      <c r="F166" s="1">
        <v>0</v>
      </c>
      <c r="G166" s="2">
        <f t="shared" si="0"/>
        <v>3616.7521499999998</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1638.87</v>
      </c>
      <c r="D167" s="1">
        <f>'PR-RAS'!E171</f>
        <v>11656.92</v>
      </c>
      <c r="E167" s="1">
        <v>0</v>
      </c>
      <c r="F167" s="1">
        <v>0</v>
      </c>
      <c r="G167" s="2">
        <f t="shared" si="0"/>
        <v>4142.1498600000004</v>
      </c>
      <c r="H167" s="2">
        <f t="shared" si="1"/>
        <v>0.21000000000003638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2978.1</v>
      </c>
      <c r="D168" s="1">
        <f>'PR-RAS'!E172</f>
        <v>7849.82</v>
      </c>
      <c r="E168" s="1">
        <v>0</v>
      </c>
      <c r="F168" s="1">
        <v>0</v>
      </c>
      <c r="G168" s="2">
        <f t="shared" si="0"/>
        <v>3119.1825799999997</v>
      </c>
      <c r="H168" s="2">
        <f t="shared" si="1"/>
        <v>0.28000000000020009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236.81</v>
      </c>
      <c r="D169" s="1">
        <f>'PR-RAS'!E173</f>
        <v>995.67</v>
      </c>
      <c r="E169" s="1">
        <v>0</v>
      </c>
      <c r="F169" s="1">
        <v>0</v>
      </c>
      <c r="G169" s="2">
        <f t="shared" si="0"/>
        <v>374.32920000000001</v>
      </c>
      <c r="H169" s="2">
        <f t="shared" si="1"/>
        <v>0.52000000000003865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849.59</v>
      </c>
      <c r="D170" s="1">
        <f>'PR-RAS'!E174</f>
        <v>381.5</v>
      </c>
      <c r="E170" s="1">
        <v>0</v>
      </c>
      <c r="F170" s="1">
        <v>0</v>
      </c>
      <c r="G170" s="2">
        <f t="shared" si="0"/>
        <v>272.52771000000007</v>
      </c>
      <c r="H170" s="2">
        <f t="shared" si="1"/>
        <v>0.90999999999996817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1129.47</v>
      </c>
      <c r="D172" s="1">
        <f>'PR-RAS'!E176</f>
        <v>0</v>
      </c>
      <c r="E172" s="1">
        <v>0</v>
      </c>
      <c r="F172" s="1">
        <v>0</v>
      </c>
      <c r="G172" s="2">
        <f t="shared" si="0"/>
        <v>193.13937000000001</v>
      </c>
      <c r="H172" s="2">
        <f t="shared" si="1"/>
        <v>0.47000000000002728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91115.069999999992</v>
      </c>
      <c r="D173" s="1">
        <f>'PR-RAS'!E177</f>
        <v>98913.449999999983</v>
      </c>
      <c r="E173" s="1">
        <v>0</v>
      </c>
      <c r="F173" s="1">
        <v>0</v>
      </c>
      <c r="G173" s="2">
        <f t="shared" si="0"/>
        <v>49698.01883999999</v>
      </c>
      <c r="H173" s="2">
        <f t="shared" si="1"/>
        <v>0.51999999997497071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85452.92</v>
      </c>
      <c r="D174" s="1">
        <f>'PR-RAS'!E178</f>
        <v>85039.75</v>
      </c>
      <c r="E174" s="1">
        <v>0</v>
      </c>
      <c r="F174" s="1">
        <v>0</v>
      </c>
      <c r="G174" s="2">
        <f t="shared" si="0"/>
        <v>44207.108659999991</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1673.37</v>
      </c>
      <c r="D175" s="1">
        <f>'PR-RAS'!E179</f>
        <v>1644.56</v>
      </c>
      <c r="E175" s="1">
        <v>0</v>
      </c>
      <c r="F175" s="1">
        <v>0</v>
      </c>
      <c r="G175" s="2">
        <f t="shared" si="0"/>
        <v>863.47325999999987</v>
      </c>
      <c r="H175" s="2">
        <f t="shared" si="1"/>
        <v>0.80999999999994543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705.51</v>
      </c>
      <c r="E176" s="1">
        <v>0</v>
      </c>
      <c r="F176" s="1">
        <v>0</v>
      </c>
      <c r="G176" s="2">
        <f t="shared" si="0"/>
        <v>246.92849999999999</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1236.3</v>
      </c>
      <c r="D177" s="1">
        <f>'PR-RAS'!E181</f>
        <v>834.09</v>
      </c>
      <c r="E177" s="1">
        <v>0</v>
      </c>
      <c r="F177" s="1">
        <v>0</v>
      </c>
      <c r="G177" s="2">
        <f t="shared" si="0"/>
        <v>511.18847999999997</v>
      </c>
      <c r="H177" s="2">
        <f t="shared" si="1"/>
        <v>0.38999999999998636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138.03</v>
      </c>
      <c r="D179" s="1">
        <f>'PR-RAS'!E183</f>
        <v>1118.6600000000001</v>
      </c>
      <c r="E179" s="1">
        <v>0</v>
      </c>
      <c r="F179" s="1">
        <v>0</v>
      </c>
      <c r="G179" s="2">
        <f t="shared" si="0"/>
        <v>422.81230000000005</v>
      </c>
      <c r="H179" s="2">
        <f t="shared" si="1"/>
        <v>0.36999999999991928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521.46</v>
      </c>
      <c r="D180" s="1">
        <f>'PR-RAS'!E184</f>
        <v>525.15</v>
      </c>
      <c r="E180" s="1">
        <v>0</v>
      </c>
      <c r="F180" s="1">
        <v>0</v>
      </c>
      <c r="G180" s="2">
        <f t="shared" si="0"/>
        <v>281.34503999999998</v>
      </c>
      <c r="H180" s="2">
        <f t="shared" si="1"/>
        <v>0.61000000000001364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1610.51</v>
      </c>
      <c r="D181" s="1">
        <f>'PR-RAS'!E185</f>
        <v>4068.61</v>
      </c>
      <c r="E181" s="1">
        <v>0</v>
      </c>
      <c r="F181" s="1">
        <v>0</v>
      </c>
      <c r="G181" s="2">
        <f t="shared" si="0"/>
        <v>1754.5913999999998</v>
      </c>
      <c r="H181" s="2">
        <f t="shared" si="1"/>
        <v>0.87999999999988177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482.48</v>
      </c>
      <c r="D182" s="1">
        <f>'PR-RAS'!E186</f>
        <v>4977.12</v>
      </c>
      <c r="E182" s="1">
        <v>0</v>
      </c>
      <c r="F182" s="1">
        <v>0</v>
      </c>
      <c r="G182" s="2">
        <f t="shared" si="0"/>
        <v>1889.0463199999999</v>
      </c>
      <c r="H182" s="2">
        <f t="shared" si="1"/>
        <v>0.59999999999990905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1322.56</v>
      </c>
      <c r="D183" s="1">
        <f>'PR-RAS'!E187</f>
        <v>2929.31</v>
      </c>
      <c r="E183" s="1">
        <v>0</v>
      </c>
      <c r="F183" s="1">
        <v>0</v>
      </c>
      <c r="G183" s="2">
        <f t="shared" si="0"/>
        <v>1306.9747600000001</v>
      </c>
      <c r="H183" s="2">
        <f t="shared" si="1"/>
        <v>0.75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8332.83</v>
      </c>
      <c r="D184" s="1">
        <f>'PR-RAS'!E188</f>
        <v>3585.2000000000003</v>
      </c>
      <c r="E184" s="1">
        <v>0</v>
      </c>
      <c r="F184" s="1">
        <v>0</v>
      </c>
      <c r="G184" s="2">
        <f t="shared" si="0"/>
        <v>2837.0910899999999</v>
      </c>
      <c r="H184" s="2">
        <f t="shared" si="1"/>
        <v>0.37000000000034561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345.48</v>
      </c>
      <c r="D187" s="1">
        <f>'PR-RAS'!E191</f>
        <v>89.17</v>
      </c>
      <c r="E187" s="1">
        <v>0</v>
      </c>
      <c r="F187" s="1">
        <v>0</v>
      </c>
      <c r="G187" s="2">
        <f t="shared" si="0"/>
        <v>97.430520000000016</v>
      </c>
      <c r="H187" s="2">
        <f t="shared" si="1"/>
        <v>0.6500000000000199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1494.79</v>
      </c>
      <c r="D189" s="1">
        <f>'PR-RAS'!E193</f>
        <v>1664.43</v>
      </c>
      <c r="E189" s="1">
        <v>0</v>
      </c>
      <c r="F189" s="1">
        <v>0</v>
      </c>
      <c r="G189" s="2">
        <f t="shared" si="0"/>
        <v>906.84619999999995</v>
      </c>
      <c r="H189" s="2">
        <f t="shared" si="1"/>
        <v>0.64000000000010004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1214.6400000000001</v>
      </c>
      <c r="D190" s="1">
        <f>'PR-RAS'!E194</f>
        <v>518.33000000000004</v>
      </c>
      <c r="E190" s="1">
        <v>0</v>
      </c>
      <c r="F190" s="1">
        <v>0</v>
      </c>
      <c r="G190" s="2">
        <f t="shared" si="0"/>
        <v>425.49570000000006</v>
      </c>
      <c r="H190" s="2">
        <f t="shared" si="1"/>
        <v>0.68999999999994088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5277.92</v>
      </c>
      <c r="D191" s="1">
        <f>'PR-RAS'!E195</f>
        <v>1313.27</v>
      </c>
      <c r="E191" s="1">
        <v>0</v>
      </c>
      <c r="F191" s="1">
        <v>0</v>
      </c>
      <c r="G191" s="2">
        <f t="shared" si="0"/>
        <v>1501.8474000000001</v>
      </c>
      <c r="H191" s="2">
        <f t="shared" si="1"/>
        <v>0.34999999999990905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1373.76</v>
      </c>
      <c r="D192" s="1">
        <f>'PR-RAS'!E196</f>
        <v>825.03</v>
      </c>
      <c r="E192" s="1">
        <v>0</v>
      </c>
      <c r="F192" s="1">
        <v>0</v>
      </c>
      <c r="G192" s="2">
        <f t="shared" si="0"/>
        <v>577.54962</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1373.76</v>
      </c>
      <c r="D206" s="1">
        <f>'PR-RAS'!E210</f>
        <v>825.03</v>
      </c>
      <c r="E206" s="1">
        <v>0</v>
      </c>
      <c r="F206" s="1">
        <v>0</v>
      </c>
      <c r="G206" s="2">
        <f t="shared" si="0"/>
        <v>619.8830999999999</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739.6</v>
      </c>
      <c r="D207" s="1">
        <f>'PR-RAS'!E211</f>
        <v>725</v>
      </c>
      <c r="E207" s="1">
        <v>0</v>
      </c>
      <c r="F207" s="1">
        <v>0</v>
      </c>
      <c r="G207" s="2">
        <f t="shared" si="0"/>
        <v>451.05759999999998</v>
      </c>
      <c r="H207" s="2">
        <f t="shared" si="1"/>
        <v>0.39999999999997726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634.16</v>
      </c>
      <c r="D209" s="1">
        <f>'PR-RAS'!E213</f>
        <v>100.03</v>
      </c>
      <c r="E209" s="1">
        <v>0</v>
      </c>
      <c r="F209" s="1">
        <v>0</v>
      </c>
      <c r="G209" s="2">
        <f t="shared" si="0"/>
        <v>173.51776000000001</v>
      </c>
      <c r="H209" s="2">
        <f t="shared" si="1"/>
        <v>0.1899999999999693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4348.5</v>
      </c>
      <c r="D248" s="1">
        <f>'PR-RAS'!E252</f>
        <v>4977.1400000000003</v>
      </c>
      <c r="E248" s="1">
        <v>0</v>
      </c>
      <c r="F248" s="1">
        <v>0</v>
      </c>
      <c r="G248" s="2">
        <f t="shared" si="0"/>
        <v>3532.7866600000002</v>
      </c>
      <c r="H248" s="2">
        <f t="shared" si="1"/>
        <v>0.64000000000032742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4348.5</v>
      </c>
      <c r="D255" s="1">
        <f>'PR-RAS'!E259</f>
        <v>4977.1400000000003</v>
      </c>
      <c r="E255" s="1">
        <v>0</v>
      </c>
      <c r="F255" s="1">
        <v>0</v>
      </c>
      <c r="G255" s="2">
        <f t="shared" si="0"/>
        <v>3632.9061200000001</v>
      </c>
      <c r="H255" s="2">
        <f t="shared" si="1"/>
        <v>0.64000000000032742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4348.5</v>
      </c>
      <c r="D257" s="1">
        <f>'PR-RAS'!E261</f>
        <v>4977.1400000000003</v>
      </c>
      <c r="E257" s="1">
        <v>0</v>
      </c>
      <c r="F257" s="1">
        <v>0</v>
      </c>
      <c r="G257" s="2">
        <f t="shared" si="0"/>
        <v>3661.5116800000001</v>
      </c>
      <c r="H257" s="2">
        <f t="shared" si="1"/>
        <v>0.64000000000032742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165.02</v>
      </c>
      <c r="E259" s="1">
        <v>0</v>
      </c>
      <c r="F259" s="1">
        <v>0</v>
      </c>
      <c r="G259" s="2">
        <f t="shared" si="0"/>
        <v>85.150320000000008</v>
      </c>
      <c r="H259" s="2">
        <f t="shared" si="1"/>
        <v>2.0000000000010232E-2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165.02</v>
      </c>
      <c r="E260" s="1">
        <v>0</v>
      </c>
      <c r="F260" s="1">
        <v>0</v>
      </c>
      <c r="G260" s="2">
        <f t="shared" si="0"/>
        <v>85.480360000000005</v>
      </c>
      <c r="H260" s="2">
        <f t="shared" si="1"/>
        <v>2.0000000000010232E-2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165.02</v>
      </c>
      <c r="E262" s="1">
        <v>0</v>
      </c>
      <c r="F262" s="1">
        <v>0</v>
      </c>
      <c r="G262" s="2">
        <f t="shared" si="0"/>
        <v>86.140440000000012</v>
      </c>
      <c r="H262" s="2">
        <f t="shared" si="1"/>
        <v>2.0000000000010232E-2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496935.72</v>
      </c>
      <c r="D285" s="1">
        <f>'PR-RAS'!E289</f>
        <v>548654.38</v>
      </c>
      <c r="E285" s="1">
        <v>0</v>
      </c>
      <c r="F285" s="1">
        <v>0</v>
      </c>
      <c r="G285" s="2">
        <f t="shared" si="8"/>
        <v>452765.43231999996</v>
      </c>
      <c r="H285" s="2">
        <f t="shared" si="9"/>
        <v>0.66000000003259629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17691.97000000003</v>
      </c>
      <c r="D286" s="1">
        <f>'PR-RAS'!E290</f>
        <v>29232.630000000005</v>
      </c>
      <c r="E286" s="1">
        <v>0</v>
      </c>
      <c r="F286" s="1">
        <v>0</v>
      </c>
      <c r="G286" s="2">
        <f t="shared" si="8"/>
        <v>21704.810550000009</v>
      </c>
      <c r="H286" s="2">
        <f t="shared" si="9"/>
        <v>0.3999999999650754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10972.51</v>
      </c>
      <c r="D288" s="1">
        <f>'PR-RAS'!E292</f>
        <v>6425.81</v>
      </c>
      <c r="E288" s="1">
        <v>0</v>
      </c>
      <c r="F288" s="1">
        <v>0</v>
      </c>
      <c r="G288" s="2">
        <f t="shared" si="8"/>
        <v>6837.52531</v>
      </c>
      <c r="H288" s="2">
        <f t="shared" si="9"/>
        <v>0.67999999999938154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357.55</v>
      </c>
      <c r="E290" s="1">
        <v>0</v>
      </c>
      <c r="F290" s="1">
        <v>0</v>
      </c>
      <c r="G290" s="2">
        <f t="shared" si="8"/>
        <v>206.66389999999998</v>
      </c>
      <c r="H290" s="2">
        <f t="shared" si="9"/>
        <v>0.44999999999998863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17279.09</v>
      </c>
      <c r="D345" s="1">
        <f>'PR-RAS'!E350</f>
        <v>32165.16</v>
      </c>
      <c r="E345" s="1">
        <v>0</v>
      </c>
      <c r="F345" s="1">
        <v>0</v>
      </c>
      <c r="G345" s="2">
        <f t="shared" si="8"/>
        <v>28073.637039999998</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5405.38</v>
      </c>
      <c r="D358" s="1">
        <f>'PR-RAS'!E363</f>
        <v>8015.9800000000005</v>
      </c>
      <c r="E358" s="1">
        <v>0</v>
      </c>
      <c r="F358" s="1">
        <v>0</v>
      </c>
      <c r="G358" s="2">
        <f t="shared" si="8"/>
        <v>7653.1303799999996</v>
      </c>
      <c r="H358" s="2">
        <f t="shared" si="9"/>
        <v>0.3999999999996362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1816.21</v>
      </c>
      <c r="D364" s="1">
        <f>'PR-RAS'!E369</f>
        <v>4724.9400000000005</v>
      </c>
      <c r="E364" s="1">
        <v>0</v>
      </c>
      <c r="F364" s="1">
        <v>0</v>
      </c>
      <c r="G364" s="2">
        <f t="shared" si="8"/>
        <v>4089.59067</v>
      </c>
      <c r="H364" s="2">
        <f t="shared" si="9"/>
        <v>0.26999999999952706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1816.21</v>
      </c>
      <c r="D365" s="1">
        <f>'PR-RAS'!E370</f>
        <v>3469.03</v>
      </c>
      <c r="E365" s="1">
        <v>0</v>
      </c>
      <c r="F365" s="1">
        <v>0</v>
      </c>
      <c r="G365" s="2">
        <f t="shared" si="8"/>
        <v>3186.5542800000003</v>
      </c>
      <c r="H365" s="2">
        <f t="shared" si="9"/>
        <v>0.24000000000023647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1255.9100000000001</v>
      </c>
      <c r="E370" s="1">
        <v>0</v>
      </c>
      <c r="F370" s="1">
        <v>0</v>
      </c>
      <c r="G370" s="2">
        <f t="shared" si="8"/>
        <v>926.86158</v>
      </c>
      <c r="H370" s="2">
        <f t="shared" si="9"/>
        <v>8.9999999999918145E-2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3589.17</v>
      </c>
      <c r="D378" s="1">
        <f>'PR-RAS'!E383</f>
        <v>3291.04</v>
      </c>
      <c r="E378" s="1">
        <v>0</v>
      </c>
      <c r="F378" s="1">
        <v>0</v>
      </c>
      <c r="G378" s="2">
        <f t="shared" si="8"/>
        <v>3834.5612500000002</v>
      </c>
      <c r="H378" s="2">
        <f t="shared" si="9"/>
        <v>0.21000000000003638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3589.17</v>
      </c>
      <c r="D379" s="1">
        <f>'PR-RAS'!E384</f>
        <v>3291.04</v>
      </c>
      <c r="E379" s="1">
        <v>0</v>
      </c>
      <c r="F379" s="1">
        <v>0</v>
      </c>
      <c r="G379" s="2">
        <f t="shared" si="8"/>
        <v>3844.7325000000001</v>
      </c>
      <c r="H379" s="2">
        <f t="shared" si="9"/>
        <v>0.21000000000003638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11873.71</v>
      </c>
      <c r="D397" s="1">
        <f>'PR-RAS'!E402</f>
        <v>24149.18</v>
      </c>
      <c r="E397" s="1">
        <v>0</v>
      </c>
      <c r="F397" s="1">
        <v>0</v>
      </c>
      <c r="G397" s="2">
        <f t="shared" si="8"/>
        <v>23828.139719999999</v>
      </c>
      <c r="H397" s="2">
        <f t="shared" si="9"/>
        <v>0.47000000000116415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11873.71</v>
      </c>
      <c r="D398" s="1">
        <f>'PR-RAS'!E403</f>
        <v>24149.18</v>
      </c>
      <c r="E398" s="1">
        <v>0</v>
      </c>
      <c r="F398" s="1">
        <v>0</v>
      </c>
      <c r="G398" s="2">
        <f t="shared" si="8"/>
        <v>23888.31179</v>
      </c>
      <c r="H398" s="2">
        <f t="shared" si="9"/>
        <v>0.47000000000116415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17279.09</v>
      </c>
      <c r="D403" s="1">
        <f>'PR-RAS'!E408</f>
        <v>32165.16</v>
      </c>
      <c r="E403" s="1">
        <v>0</v>
      </c>
      <c r="F403" s="1">
        <v>0</v>
      </c>
      <c r="G403" s="2">
        <f t="shared" si="8"/>
        <v>32806.982820000005</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5405.38</v>
      </c>
      <c r="E405" s="1">
        <v>0</v>
      </c>
      <c r="F405" s="1">
        <v>0</v>
      </c>
      <c r="G405" s="2">
        <f t="shared" si="8"/>
        <v>4367.5470400000004</v>
      </c>
      <c r="H405" s="2">
        <f t="shared" si="9"/>
        <v>0.38000000000010914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514627.69</v>
      </c>
      <c r="D407" s="1">
        <f>'PR-RAS'!E412</f>
        <v>577887.01</v>
      </c>
      <c r="E407" s="1">
        <v>0</v>
      </c>
      <c r="F407" s="1">
        <v>0</v>
      </c>
      <c r="G407" s="2">
        <f t="shared" si="8"/>
        <v>678183.09426000004</v>
      </c>
      <c r="H407" s="2">
        <f t="shared" si="9"/>
        <v>0.32000000000698492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514214.81</v>
      </c>
      <c r="D408" s="1">
        <f>'PR-RAS'!E413</f>
        <v>580819.54</v>
      </c>
      <c r="E408" s="1">
        <v>0</v>
      </c>
      <c r="F408" s="1">
        <v>0</v>
      </c>
      <c r="G408" s="2">
        <f t="shared" si="8"/>
        <v>682072.53323000006</v>
      </c>
      <c r="H408" s="2">
        <f t="shared" si="9"/>
        <v>0.6499999999650754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412.88000000000466</v>
      </c>
      <c r="D409" s="1">
        <f>'PR-RAS'!E414</f>
        <v>0</v>
      </c>
      <c r="E409" s="1">
        <v>0</v>
      </c>
      <c r="F409" s="1">
        <v>0</v>
      </c>
      <c r="G409" s="2">
        <f t="shared" si="8"/>
        <v>168.4550400000019</v>
      </c>
      <c r="H409" s="2">
        <f t="shared" si="9"/>
        <v>0.11999999999534339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2932.5300000000279</v>
      </c>
      <c r="E410" s="1">
        <v>0</v>
      </c>
      <c r="F410" s="1">
        <v>0</v>
      </c>
      <c r="G410" s="2">
        <f t="shared" si="8"/>
        <v>2398.8095400000225</v>
      </c>
      <c r="H410" s="2">
        <f t="shared" si="9"/>
        <v>0.46999999997206032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10972.51</v>
      </c>
      <c r="D411" s="1">
        <f>'PR-RAS'!E416</f>
        <v>1020.4300000000003</v>
      </c>
      <c r="E411" s="1">
        <v>0</v>
      </c>
      <c r="F411" s="1">
        <v>0</v>
      </c>
      <c r="G411" s="2">
        <f t="shared" si="8"/>
        <v>5335.4817000000003</v>
      </c>
      <c r="H411" s="2">
        <f t="shared" si="9"/>
        <v>0.92000000000007276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357.55</v>
      </c>
      <c r="E413" s="1">
        <v>0</v>
      </c>
      <c r="F413" s="1">
        <v>0</v>
      </c>
      <c r="G413" s="2">
        <f t="shared" si="8"/>
        <v>294.62119999999999</v>
      </c>
      <c r="H413" s="2">
        <f t="shared" si="9"/>
        <v>0.44999999999998863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514627.69</v>
      </c>
      <c r="D633" s="1">
        <f>'PR-RAS'!E639</f>
        <v>577887.01</v>
      </c>
      <c r="E633" s="1">
        <v>0</v>
      </c>
      <c r="F633" s="1">
        <v>0</v>
      </c>
      <c r="G633" s="2">
        <f t="shared" si="10"/>
        <v>1055693.88072</v>
      </c>
      <c r="H633" s="2">
        <f t="shared" si="11"/>
        <v>0.32000000000698492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514214.81</v>
      </c>
      <c r="D634" s="1">
        <f>'PR-RAS'!E640</f>
        <v>580819.54</v>
      </c>
      <c r="E634" s="1">
        <v>0</v>
      </c>
      <c r="F634" s="1">
        <v>0</v>
      </c>
      <c r="G634" s="2">
        <f t="shared" si="10"/>
        <v>1060815.5123700001</v>
      </c>
      <c r="H634" s="2">
        <f t="shared" si="11"/>
        <v>0.6499999999650754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412.88000000000466</v>
      </c>
      <c r="D635" s="1">
        <f>'PR-RAS'!E641</f>
        <v>0</v>
      </c>
      <c r="E635" s="1">
        <v>0</v>
      </c>
      <c r="F635" s="1">
        <v>0</v>
      </c>
      <c r="G635" s="2">
        <f t="shared" si="10"/>
        <v>261.76592000000295</v>
      </c>
      <c r="H635" s="2">
        <f t="shared" si="11"/>
        <v>0.11999999999534339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2932.5300000000279</v>
      </c>
      <c r="E636" s="1">
        <v>0</v>
      </c>
      <c r="F636" s="1">
        <v>0</v>
      </c>
      <c r="G636" s="2">
        <f t="shared" si="10"/>
        <v>3724.3131000000353</v>
      </c>
      <c r="H636" s="2">
        <f t="shared" si="11"/>
        <v>0.46999999997206032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10972.51</v>
      </c>
      <c r="D637" s="1">
        <f>'PR-RAS'!E643</f>
        <v>1020.4300000000003</v>
      </c>
      <c r="E637" s="1">
        <v>0</v>
      </c>
      <c r="F637" s="1">
        <v>0</v>
      </c>
      <c r="G637" s="2">
        <f t="shared" si="10"/>
        <v>8276.5033199999998</v>
      </c>
      <c r="H637" s="2">
        <f t="shared" si="11"/>
        <v>0.92000000000007276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11385.390000000005</v>
      </c>
      <c r="D639" s="1">
        <f>'PR-RAS'!E645</f>
        <v>0</v>
      </c>
      <c r="E639" s="1">
        <v>0</v>
      </c>
      <c r="F639" s="1">
        <v>0</v>
      </c>
      <c r="G639" s="2">
        <f t="shared" si="10"/>
        <v>7263.8788200000035</v>
      </c>
      <c r="H639" s="2">
        <f t="shared" si="11"/>
        <v>0.39000000000487489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1912.1000000000276</v>
      </c>
      <c r="E640" s="1">
        <v>0</v>
      </c>
      <c r="F640" s="1">
        <v>0</v>
      </c>
      <c r="G640" s="2">
        <f t="shared" si="10"/>
        <v>2443.6638000000353</v>
      </c>
      <c r="H640" s="2">
        <f t="shared" si="11"/>
        <v>0.10000000002764864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70807.61</v>
      </c>
      <c r="D641" s="1">
        <f>'PR-RAS'!E647</f>
        <v>76084.820000000007</v>
      </c>
      <c r="E641" s="1">
        <v>0</v>
      </c>
      <c r="F641" s="1">
        <v>0</v>
      </c>
      <c r="G641" s="2">
        <f t="shared" si="10"/>
        <v>142705.44</v>
      </c>
      <c r="H641" s="2">
        <f t="shared" si="11"/>
        <v>0.569999999992433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7144.31</v>
      </c>
      <c r="D642" s="1">
        <f>'PR-RAS'!E649</f>
        <v>9504.48</v>
      </c>
      <c r="E642" s="1">
        <v>0</v>
      </c>
      <c r="F642" s="1">
        <v>0</v>
      </c>
      <c r="G642" s="2">
        <f t="shared" si="10"/>
        <v>16764.246070000001</v>
      </c>
      <c r="H642" s="2">
        <f t="shared" si="11"/>
        <v>0.78999999999996362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142193.94</v>
      </c>
      <c r="D643" s="1">
        <f>'PR-RAS'!E650</f>
        <v>175101.54</v>
      </c>
      <c r="E643" s="1">
        <v>0</v>
      </c>
      <c r="F643" s="1">
        <v>0</v>
      </c>
      <c r="G643" s="2">
        <f t="shared" si="10"/>
        <v>316118.88683999999</v>
      </c>
      <c r="H643" s="2">
        <f t="shared" si="11"/>
        <v>0.51999999998952262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139833.76999999999</v>
      </c>
      <c r="D644" s="1">
        <f>'PR-RAS'!E651</f>
        <v>183899.34</v>
      </c>
      <c r="E644" s="1">
        <v>0</v>
      </c>
      <c r="F644" s="1">
        <v>0</v>
      </c>
      <c r="G644" s="2">
        <f t="shared" si="10"/>
        <v>326407.66534999997</v>
      </c>
      <c r="H644" s="2">
        <f t="shared" si="11"/>
        <v>0.57000000000698492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9504.4800000000105</v>
      </c>
      <c r="D645" s="1">
        <f>'PR-RAS'!E652</f>
        <v>706.68000000002212</v>
      </c>
      <c r="E645" s="1">
        <v>0</v>
      </c>
      <c r="F645" s="1">
        <v>0</v>
      </c>
      <c r="G645" s="2">
        <f t="shared" si="10"/>
        <v>7031.0889600000355</v>
      </c>
      <c r="H645" s="2">
        <f t="shared" si="11"/>
        <v>0.79999999998835847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24</v>
      </c>
      <c r="D647" s="1">
        <f>'PR-RAS'!E654</f>
        <v>24</v>
      </c>
      <c r="E647" s="1">
        <v>0</v>
      </c>
      <c r="F647" s="1">
        <v>0</v>
      </c>
      <c r="G647" s="2">
        <f t="shared" si="10"/>
        <v>46.512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18</v>
      </c>
      <c r="D649" s="1">
        <f>'PR-RAS'!E656</f>
        <v>18</v>
      </c>
      <c r="E649" s="1">
        <v>0</v>
      </c>
      <c r="F649" s="1">
        <v>0</v>
      </c>
      <c r="G649" s="2">
        <f t="shared" si="10"/>
        <v>34.992000000000004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384483.41</v>
      </c>
      <c r="D668" s="1">
        <f>'PR-RAS'!E675</f>
        <v>420854.46</v>
      </c>
      <c r="E668" s="1">
        <v>0</v>
      </c>
      <c r="F668" s="1">
        <v>0</v>
      </c>
      <c r="G668" s="2">
        <f t="shared" si="10"/>
        <v>817870.28411000012</v>
      </c>
      <c r="H668" s="2">
        <f t="shared" si="11"/>
        <v>0.86999999999534339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518.49</v>
      </c>
      <c r="E703" s="1">
        <v>0</v>
      </c>
      <c r="F703" s="1">
        <v>0</v>
      </c>
      <c r="G703" s="2">
        <f t="shared" si="10"/>
        <v>727.95996000000002</v>
      </c>
      <c r="H703" s="2">
        <f t="shared" si="11"/>
        <v>0.49000000000000909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729.98</v>
      </c>
      <c r="E710" s="1">
        <v>0</v>
      </c>
      <c r="F710" s="1">
        <v>0</v>
      </c>
      <c r="G710" s="2">
        <f t="shared" si="10"/>
        <v>1035.1116400000001</v>
      </c>
      <c r="H710" s="2">
        <f t="shared" si="11"/>
        <v>1.999999999998181E-2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14833.82</v>
      </c>
      <c r="D711" s="1">
        <f>'PR-RAS'!E718</f>
        <v>18589.810000000001</v>
      </c>
      <c r="E711" s="1">
        <v>0</v>
      </c>
      <c r="F711" s="1">
        <v>0</v>
      </c>
      <c r="G711" s="2">
        <f t="shared" si="10"/>
        <v>36929.542399999998</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138.03</v>
      </c>
      <c r="D713" s="1">
        <f>'PR-RAS'!E720</f>
        <v>1118.6600000000001</v>
      </c>
      <c r="E713" s="1">
        <v>0</v>
      </c>
      <c r="F713" s="1">
        <v>0</v>
      </c>
      <c r="G713" s="2">
        <f t="shared" si="10"/>
        <v>1691.2492000000002</v>
      </c>
      <c r="H713" s="2">
        <f t="shared" si="11"/>
        <v>0.36999999999991928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97.08</v>
      </c>
      <c r="D714" s="1">
        <f>'PR-RAS'!E721</f>
        <v>0</v>
      </c>
      <c r="E714" s="1">
        <v>0</v>
      </c>
      <c r="F714" s="1">
        <v>0</v>
      </c>
      <c r="G714" s="2">
        <f t="shared" si="10"/>
        <v>69.218040000000002</v>
      </c>
      <c r="H714" s="2">
        <f t="shared" si="11"/>
        <v>7.9999999999998295E-2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4348.5</v>
      </c>
      <c r="D821" s="1">
        <f>'PR-RAS'!E828</f>
        <v>4977.1400000000003</v>
      </c>
      <c r="E821" s="1">
        <v>0</v>
      </c>
      <c r="F821" s="1">
        <v>0</v>
      </c>
      <c r="G821" s="2">
        <f t="shared" si="18"/>
        <v>11728.2796</v>
      </c>
      <c r="H821" s="2">
        <f t="shared" si="19"/>
        <v>0.64000000000032742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516732.57999999996</v>
      </c>
      <c r="D984" s="6">
        <f>BILANCA!E6</f>
        <v>512072.48000000004</v>
      </c>
      <c r="E984" s="6">
        <v>0</v>
      </c>
      <c r="F984" s="6">
        <v>0</v>
      </c>
      <c r="G984" s="7">
        <f t="shared" ref="G984:G1241" si="22">B984/1000*C984+B984/500*D984</f>
        <v>1540.87754</v>
      </c>
      <c r="H984" s="7">
        <f t="shared" si="19"/>
        <v>0.90000000008149073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434967.17999999993</v>
      </c>
      <c r="D985" s="1">
        <f>BILANCA!E7</f>
        <v>431692.80000000005</v>
      </c>
      <c r="E985" s="1">
        <v>0</v>
      </c>
      <c r="F985" s="1">
        <v>0</v>
      </c>
      <c r="G985" s="2">
        <f t="shared" si="22"/>
        <v>2596.7055599999999</v>
      </c>
      <c r="H985" s="2">
        <f t="shared" si="19"/>
        <v>0.37999999988824129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663.61</v>
      </c>
      <c r="D986" s="1">
        <f>BILANCA!E8</f>
        <v>663.61</v>
      </c>
      <c r="E986" s="1">
        <v>0</v>
      </c>
      <c r="F986" s="1">
        <v>0</v>
      </c>
      <c r="G986" s="2">
        <f t="shared" si="22"/>
        <v>5.9724900000000005</v>
      </c>
      <c r="H986" s="2">
        <f t="shared" si="19"/>
        <v>0.77999999999997272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663.61</v>
      </c>
      <c r="D987" s="1">
        <f>BILANCA!E9</f>
        <v>663.61</v>
      </c>
      <c r="E987" s="1">
        <v>0</v>
      </c>
      <c r="F987" s="1">
        <v>0</v>
      </c>
      <c r="G987" s="2">
        <f t="shared" si="22"/>
        <v>7.9633200000000004</v>
      </c>
      <c r="H987" s="2">
        <f t="shared" si="19"/>
        <v>0.77999999999997272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408041.04</v>
      </c>
      <c r="D990" s="1">
        <f>BILANCA!E12</f>
        <v>404766.66000000003</v>
      </c>
      <c r="E990" s="1">
        <v>0</v>
      </c>
      <c r="F990" s="1">
        <v>0</v>
      </c>
      <c r="G990" s="2">
        <f t="shared" si="22"/>
        <v>8523.02052</v>
      </c>
      <c r="H990" s="2">
        <f t="shared" si="19"/>
        <v>0.37999999994644895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374695.52</v>
      </c>
      <c r="D991" s="1">
        <f>BILANCA!E13</f>
        <v>368413.99</v>
      </c>
      <c r="E991" s="1">
        <v>0</v>
      </c>
      <c r="F991" s="1">
        <v>0</v>
      </c>
      <c r="G991" s="2">
        <f t="shared" si="22"/>
        <v>8892.1880000000001</v>
      </c>
      <c r="H991" s="2">
        <f t="shared" si="19"/>
        <v>0.48999999999068677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498526.13</v>
      </c>
      <c r="D993" s="1">
        <f>BILANCA!E15</f>
        <v>498526.13</v>
      </c>
      <c r="E993" s="1">
        <v>0</v>
      </c>
      <c r="F993" s="1">
        <v>0</v>
      </c>
      <c r="G993" s="2">
        <f t="shared" si="22"/>
        <v>14955.7839</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123830.61</v>
      </c>
      <c r="D996" s="1">
        <f>BILANCA!E18</f>
        <v>130112.14</v>
      </c>
      <c r="E996" s="1">
        <v>0</v>
      </c>
      <c r="F996" s="1">
        <v>0</v>
      </c>
      <c r="G996" s="2">
        <f t="shared" si="22"/>
        <v>4992.7135699999999</v>
      </c>
      <c r="H996" s="2">
        <f t="shared" si="19"/>
        <v>0.52999999999883585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3457.5999999999985</v>
      </c>
      <c r="D997" s="1">
        <f>BILANCA!E19</f>
        <v>3173.7100000000064</v>
      </c>
      <c r="E997" s="1">
        <v>0</v>
      </c>
      <c r="F997" s="1">
        <v>0</v>
      </c>
      <c r="G997" s="2">
        <f t="shared" si="22"/>
        <v>137.27028000000016</v>
      </c>
      <c r="H997" s="2">
        <f t="shared" si="19"/>
        <v>0.68999999999505235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36061.08</v>
      </c>
      <c r="D998" s="1">
        <f>BILANCA!E20</f>
        <v>48829.919999999998</v>
      </c>
      <c r="E998" s="1">
        <v>0</v>
      </c>
      <c r="F998" s="1">
        <v>0</v>
      </c>
      <c r="G998" s="2">
        <f t="shared" si="22"/>
        <v>2005.8137999999999</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4429.08</v>
      </c>
      <c r="D999" s="1">
        <f>BILANCA!E21</f>
        <v>4429.07</v>
      </c>
      <c r="E999" s="1">
        <v>0</v>
      </c>
      <c r="F999" s="1">
        <v>0</v>
      </c>
      <c r="G999" s="2">
        <f t="shared" si="22"/>
        <v>212.59551999999996</v>
      </c>
      <c r="H999" s="2">
        <f t="shared" si="19"/>
        <v>0.1499999999996362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374.24</v>
      </c>
      <c r="D1000" s="1">
        <f>BILANCA!E22</f>
        <v>85.4</v>
      </c>
      <c r="E1000" s="1">
        <v>0</v>
      </c>
      <c r="F1000" s="1">
        <v>0</v>
      </c>
      <c r="G1000" s="2">
        <f t="shared" si="22"/>
        <v>9.2656800000000015</v>
      </c>
      <c r="H1000" s="2">
        <f t="shared" si="19"/>
        <v>0.64000000000001478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9230.42</v>
      </c>
      <c r="D1002" s="1">
        <f>BILANCA!E24</f>
        <v>9230.42</v>
      </c>
      <c r="E1002" s="1">
        <v>0</v>
      </c>
      <c r="F1002" s="1">
        <v>0</v>
      </c>
      <c r="G1002" s="2">
        <f t="shared" si="22"/>
        <v>526.13394000000005</v>
      </c>
      <c r="H1002" s="2">
        <f t="shared" si="19"/>
        <v>0.84000000000014552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4092.28</v>
      </c>
      <c r="D1003" s="1">
        <f>BILANCA!E25</f>
        <v>5348.19</v>
      </c>
      <c r="E1003" s="1">
        <v>0</v>
      </c>
      <c r="F1003" s="1">
        <v>0</v>
      </c>
      <c r="G1003" s="2">
        <f t="shared" si="22"/>
        <v>295.77319999999997</v>
      </c>
      <c r="H1003" s="2">
        <f t="shared" si="19"/>
        <v>0.46999999999979991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7146.49</v>
      </c>
      <c r="D1004" s="1">
        <f>BILANCA!E26</f>
        <v>7146.49</v>
      </c>
      <c r="E1004" s="1">
        <v>0</v>
      </c>
      <c r="F1004" s="1">
        <v>0</v>
      </c>
      <c r="G1004" s="2">
        <f t="shared" si="22"/>
        <v>450.22887000000003</v>
      </c>
      <c r="H1004" s="2">
        <f t="shared" si="19"/>
        <v>0.97999999999956344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57875.99</v>
      </c>
      <c r="D1006" s="1">
        <f>BILANCA!E28</f>
        <v>71895.78</v>
      </c>
      <c r="E1006" s="1">
        <v>0</v>
      </c>
      <c r="F1006" s="1">
        <v>0</v>
      </c>
      <c r="G1006" s="2">
        <f t="shared" si="22"/>
        <v>4638.35365</v>
      </c>
      <c r="H1006" s="2">
        <f t="shared" si="19"/>
        <v>0.23000000000320142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29887.919999999998</v>
      </c>
      <c r="D1013" s="1">
        <f>BILANCA!E35</f>
        <v>33178.959999999999</v>
      </c>
      <c r="E1013" s="1">
        <v>0</v>
      </c>
      <c r="F1013" s="1">
        <v>0</v>
      </c>
      <c r="G1013" s="2">
        <f t="shared" si="22"/>
        <v>2887.3751999999999</v>
      </c>
      <c r="H1013" s="2">
        <f t="shared" si="19"/>
        <v>0.12000000000261934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29887.919999999998</v>
      </c>
      <c r="D1014" s="1">
        <f>BILANCA!E36</f>
        <v>33178.959999999999</v>
      </c>
      <c r="E1014" s="1">
        <v>0</v>
      </c>
      <c r="F1014" s="1">
        <v>0</v>
      </c>
      <c r="G1014" s="2">
        <f t="shared" si="22"/>
        <v>2983.62104</v>
      </c>
      <c r="H1014" s="2">
        <f t="shared" si="19"/>
        <v>0.12000000000261934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11229.16</v>
      </c>
      <c r="D1032" s="1">
        <f>BILANCA!E54</f>
        <v>11610.66</v>
      </c>
      <c r="E1032" s="1">
        <v>0</v>
      </c>
      <c r="F1032" s="1">
        <v>0</v>
      </c>
      <c r="G1032" s="2">
        <f t="shared" si="22"/>
        <v>1688.0735199999999</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11229.16</v>
      </c>
      <c r="D1033" s="1">
        <f>BILANCA!E55</f>
        <v>11610.66</v>
      </c>
      <c r="E1033" s="1">
        <v>0</v>
      </c>
      <c r="F1033" s="1">
        <v>0</v>
      </c>
      <c r="G1033" s="2">
        <f t="shared" si="22"/>
        <v>1722.5239999999999</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26262.53</v>
      </c>
      <c r="D1034" s="1">
        <f>BILANCA!E56</f>
        <v>26262.53</v>
      </c>
      <c r="E1034" s="1">
        <v>0</v>
      </c>
      <c r="F1034" s="1">
        <v>0</v>
      </c>
      <c r="G1034" s="2">
        <f t="shared" si="22"/>
        <v>4018.1670899999995</v>
      </c>
      <c r="H1034" s="2">
        <f t="shared" si="19"/>
        <v>0.94000000000232831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26262.53</v>
      </c>
      <c r="D1035" s="1">
        <f>BILANCA!E57</f>
        <v>26262.53</v>
      </c>
      <c r="E1035" s="1">
        <v>0</v>
      </c>
      <c r="F1035" s="1">
        <v>0</v>
      </c>
      <c r="G1035" s="2">
        <f t="shared" si="22"/>
        <v>4096.9546799999989</v>
      </c>
      <c r="H1035" s="2">
        <f t="shared" si="19"/>
        <v>0.94000000000232831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81765.399999999994</v>
      </c>
      <c r="D1046" s="1">
        <f>BILANCA!E68</f>
        <v>80379.680000000008</v>
      </c>
      <c r="E1046" s="1">
        <v>0</v>
      </c>
      <c r="F1046" s="1">
        <v>0</v>
      </c>
      <c r="G1046" s="2">
        <f t="shared" si="22"/>
        <v>15279.059880000001</v>
      </c>
      <c r="H1046" s="2">
        <f t="shared" si="19"/>
        <v>0.71999999998661224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9504.48</v>
      </c>
      <c r="D1047" s="1">
        <f>BILANCA!E69</f>
        <v>706.68</v>
      </c>
      <c r="E1047" s="1">
        <v>0</v>
      </c>
      <c r="F1047" s="1">
        <v>0</v>
      </c>
      <c r="G1047" s="2">
        <f t="shared" si="22"/>
        <v>698.74175999999989</v>
      </c>
      <c r="H1047" s="2">
        <f t="shared" si="19"/>
        <v>0.79999999999961346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9504.48</v>
      </c>
      <c r="D1048" s="1">
        <f>BILANCA!E70</f>
        <v>706.68</v>
      </c>
      <c r="E1048" s="1">
        <v>0</v>
      </c>
      <c r="F1048" s="1">
        <v>0</v>
      </c>
      <c r="G1048" s="2">
        <f t="shared" si="22"/>
        <v>709.65959999999995</v>
      </c>
      <c r="H1048" s="2">
        <f t="shared" si="19"/>
        <v>0.79999999999961346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9504.48</v>
      </c>
      <c r="D1050" s="1">
        <f>BILANCA!E72</f>
        <v>706.68</v>
      </c>
      <c r="E1050" s="1">
        <v>0</v>
      </c>
      <c r="F1050" s="1">
        <v>0</v>
      </c>
      <c r="G1050" s="2">
        <f t="shared" si="22"/>
        <v>731.49527999999998</v>
      </c>
      <c r="H1050" s="2">
        <f t="shared" si="19"/>
        <v>0.79999999999961346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1308.8900000000001</v>
      </c>
      <c r="D1056" s="1">
        <f>BILANCA!E78</f>
        <v>3511.88</v>
      </c>
      <c r="E1056" s="1">
        <v>0</v>
      </c>
      <c r="F1056" s="1">
        <v>0</v>
      </c>
      <c r="G1056" s="2">
        <f t="shared" si="22"/>
        <v>608.2834499999999</v>
      </c>
      <c r="H1056" s="2">
        <f t="shared" si="19"/>
        <v>0.22999999999979082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24.48</v>
      </c>
      <c r="D1062" s="1">
        <f>BILANCA!E84</f>
        <v>24.48</v>
      </c>
      <c r="E1062" s="1">
        <v>0</v>
      </c>
      <c r="F1062" s="1">
        <v>0</v>
      </c>
      <c r="G1062" s="2">
        <f t="shared" si="22"/>
        <v>5.8017599999999998</v>
      </c>
      <c r="H1062" s="2">
        <f t="shared" si="19"/>
        <v>0.96000000000000085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1284.4100000000001</v>
      </c>
      <c r="D1064" s="1">
        <f>BILANCA!E86</f>
        <v>3487.4</v>
      </c>
      <c r="E1064" s="1">
        <v>0</v>
      </c>
      <c r="F1064" s="1">
        <v>0</v>
      </c>
      <c r="G1064" s="2">
        <f t="shared" si="22"/>
        <v>668.99601000000007</v>
      </c>
      <c r="H1064" s="2">
        <f t="shared" si="19"/>
        <v>0.8100000000001728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144.41999999999999</v>
      </c>
      <c r="D1124" s="1">
        <f>BILANCA!E146</f>
        <v>76.3</v>
      </c>
      <c r="E1124" s="1">
        <v>0</v>
      </c>
      <c r="F1124" s="1">
        <v>0</v>
      </c>
      <c r="G1124" s="2">
        <f t="shared" si="22"/>
        <v>41.879819999999995</v>
      </c>
      <c r="H1124" s="2">
        <f t="shared" si="23"/>
        <v>0.71999999999998465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144.41999999999999</v>
      </c>
      <c r="D1137" s="1">
        <f>BILANCA!E159</f>
        <v>76.3</v>
      </c>
      <c r="E1137" s="1">
        <v>0</v>
      </c>
      <c r="F1137" s="1">
        <v>0</v>
      </c>
      <c r="G1137" s="2">
        <f t="shared" si="22"/>
        <v>45.741079999999997</v>
      </c>
      <c r="H1137" s="2">
        <f t="shared" si="23"/>
        <v>0.71999999999998465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70807.61</v>
      </c>
      <c r="D1148" s="1">
        <f>BILANCA!E170</f>
        <v>76084.820000000007</v>
      </c>
      <c r="E1148" s="1">
        <v>0</v>
      </c>
      <c r="F1148" s="1">
        <v>0</v>
      </c>
      <c r="G1148" s="2">
        <f t="shared" si="22"/>
        <v>36791.246250000004</v>
      </c>
      <c r="H1148" s="2">
        <f t="shared" si="23"/>
        <v>0.569999999992433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25300.75</v>
      </c>
      <c r="D1149" s="1">
        <f>BILANCA!E171</f>
        <v>25300.75</v>
      </c>
      <c r="E1149" s="1">
        <v>0</v>
      </c>
      <c r="F1149" s="1">
        <v>0</v>
      </c>
      <c r="G1149" s="2">
        <f t="shared" si="22"/>
        <v>12599.773499999999</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45506.86</v>
      </c>
      <c r="D1151" s="1">
        <f>BILANCA!E173</f>
        <v>50784.07</v>
      </c>
      <c r="E1151" s="1">
        <v>0</v>
      </c>
      <c r="F1151" s="1">
        <v>0</v>
      </c>
      <c r="G1151" s="2">
        <f t="shared" si="22"/>
        <v>24708.600000000002</v>
      </c>
      <c r="H1151" s="2">
        <f t="shared" si="23"/>
        <v>0.20999999999912689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516732.58</v>
      </c>
      <c r="D1152" s="1">
        <f>BILANCA!E175</f>
        <v>512072.48</v>
      </c>
      <c r="E1152" s="1">
        <v>0</v>
      </c>
      <c r="F1152" s="1">
        <v>0</v>
      </c>
      <c r="G1152" s="2">
        <f t="shared" si="22"/>
        <v>260408.30426</v>
      </c>
      <c r="H1152" s="2">
        <f t="shared" si="23"/>
        <v>0.8999999999650754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70546.69</v>
      </c>
      <c r="D1153" s="1">
        <f>BILANCA!E176</f>
        <v>70309.709999999992</v>
      </c>
      <c r="E1153" s="1">
        <v>0</v>
      </c>
      <c r="F1153" s="1">
        <v>0</v>
      </c>
      <c r="G1153" s="2">
        <f t="shared" si="22"/>
        <v>35898.238700000002</v>
      </c>
      <c r="H1153" s="2">
        <f t="shared" si="23"/>
        <v>0.60000000000582077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62451.59</v>
      </c>
      <c r="D1154" s="1">
        <f>BILANCA!E177</f>
        <v>62214.599999999991</v>
      </c>
      <c r="E1154" s="1">
        <v>0</v>
      </c>
      <c r="F1154" s="1">
        <v>0</v>
      </c>
      <c r="G1154" s="2">
        <f t="shared" si="22"/>
        <v>31956.615089999999</v>
      </c>
      <c r="H1154" s="2">
        <f t="shared" si="23"/>
        <v>0.81000000001222361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30903.52</v>
      </c>
      <c r="D1155" s="1">
        <f>BILANCA!E178</f>
        <v>38494.129999999997</v>
      </c>
      <c r="E1155" s="1">
        <v>0</v>
      </c>
      <c r="F1155" s="1">
        <v>0</v>
      </c>
      <c r="G1155" s="2">
        <f t="shared" si="22"/>
        <v>18557.386159999998</v>
      </c>
      <c r="H1155" s="2">
        <f t="shared" si="23"/>
        <v>0.6099999999969441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29134.13</v>
      </c>
      <c r="D1156" s="1">
        <f>BILANCA!E179</f>
        <v>22210.91</v>
      </c>
      <c r="E1156" s="1">
        <v>0</v>
      </c>
      <c r="F1156" s="1">
        <v>0</v>
      </c>
      <c r="G1156" s="2">
        <f t="shared" si="22"/>
        <v>12725.179349999999</v>
      </c>
      <c r="H1156" s="2">
        <f t="shared" si="23"/>
        <v>0.22000000000116415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151.69999999999999</v>
      </c>
      <c r="D1157" s="1">
        <f>BILANCA!E180</f>
        <v>113.07</v>
      </c>
      <c r="E1157" s="1">
        <v>0</v>
      </c>
      <c r="F1157" s="1">
        <v>0</v>
      </c>
      <c r="G1157" s="2">
        <f t="shared" si="22"/>
        <v>65.744159999999994</v>
      </c>
      <c r="H1157" s="2">
        <f t="shared" si="23"/>
        <v>0.37000000000000455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151.69999999999999</v>
      </c>
      <c r="D1160" s="1">
        <f>BILANCA!E183</f>
        <v>113.07</v>
      </c>
      <c r="E1160" s="1">
        <v>0</v>
      </c>
      <c r="F1160" s="1">
        <v>0</v>
      </c>
      <c r="G1160" s="2">
        <f t="shared" si="22"/>
        <v>66.877679999999998</v>
      </c>
      <c r="H1160" s="2">
        <f t="shared" si="23"/>
        <v>0.37000000000000455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1166.4100000000001</v>
      </c>
      <c r="D1163" s="1">
        <f>BILANCA!E186</f>
        <v>51.54</v>
      </c>
      <c r="E1163" s="1">
        <v>0</v>
      </c>
      <c r="F1163" s="1">
        <v>0</v>
      </c>
      <c r="G1163" s="2">
        <f t="shared" si="22"/>
        <v>228.50819999999999</v>
      </c>
      <c r="H1163" s="2">
        <f t="shared" si="23"/>
        <v>0.87000000000008271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1095.83</v>
      </c>
      <c r="D1165" s="1">
        <f>BILANCA!E188</f>
        <v>1344.95</v>
      </c>
      <c r="E1165" s="1">
        <v>0</v>
      </c>
      <c r="F1165" s="1">
        <v>0</v>
      </c>
      <c r="G1165" s="2">
        <f t="shared" si="22"/>
        <v>689.00286000000006</v>
      </c>
      <c r="H1165" s="2">
        <f t="shared" si="23"/>
        <v>0.22000000000002728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8095.1</v>
      </c>
      <c r="D1166" s="1">
        <f>BILANCA!E189</f>
        <v>8095.11</v>
      </c>
      <c r="E1166" s="1">
        <v>0</v>
      </c>
      <c r="F1166" s="1">
        <v>0</v>
      </c>
      <c r="G1166" s="2">
        <f t="shared" si="22"/>
        <v>4444.2135600000001</v>
      </c>
      <c r="H1166" s="2">
        <f t="shared" si="23"/>
        <v>0.21000000000003638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446185.89</v>
      </c>
      <c r="D1214" s="1">
        <f>BILANCA!E237</f>
        <v>441762.77</v>
      </c>
      <c r="E1214" s="1">
        <v>0</v>
      </c>
      <c r="F1214" s="1">
        <v>0</v>
      </c>
      <c r="G1214" s="2">
        <f t="shared" si="22"/>
        <v>307163.34033000004</v>
      </c>
      <c r="H1214" s="2">
        <f t="shared" si="23"/>
        <v>0.33999999996740371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434656.08</v>
      </c>
      <c r="D1215" s="1">
        <f>BILANCA!E238</f>
        <v>443317.32</v>
      </c>
      <c r="E1215" s="1">
        <v>0</v>
      </c>
      <c r="F1215" s="1">
        <v>0</v>
      </c>
      <c r="G1215" s="2">
        <f t="shared" si="22"/>
        <v>306539.44704</v>
      </c>
      <c r="H1215" s="2">
        <f t="shared" si="23"/>
        <v>0.40000000002328306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434656.08</v>
      </c>
      <c r="D1216" s="1">
        <f>BILANCA!E239</f>
        <v>443317.32</v>
      </c>
      <c r="E1216" s="1">
        <v>0</v>
      </c>
      <c r="F1216" s="1">
        <v>0</v>
      </c>
      <c r="G1216" s="2">
        <f t="shared" si="22"/>
        <v>307860.73776000005</v>
      </c>
      <c r="H1216" s="2">
        <f t="shared" si="23"/>
        <v>0.40000000002328306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426958.31</v>
      </c>
      <c r="D1217" s="1">
        <f>BILANCA!E240</f>
        <v>435619.55</v>
      </c>
      <c r="E1217" s="1">
        <v>0</v>
      </c>
      <c r="F1217" s="1">
        <v>0</v>
      </c>
      <c r="G1217" s="2">
        <f t="shared" si="22"/>
        <v>303778.19394000003</v>
      </c>
      <c r="H1217" s="2">
        <f t="shared" si="23"/>
        <v>0.76000000000931323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7697.77</v>
      </c>
      <c r="D1218" s="1">
        <f>BILANCA!E241</f>
        <v>7697.77</v>
      </c>
      <c r="E1218" s="1">
        <v>0</v>
      </c>
      <c r="F1218" s="1">
        <v>0</v>
      </c>
      <c r="G1218" s="2">
        <f t="shared" si="22"/>
        <v>5426.92785</v>
      </c>
      <c r="H1218" s="2">
        <f t="shared" si="23"/>
        <v>0.45999999999912689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11385.39</v>
      </c>
      <c r="D1222" s="1">
        <f>BILANCA!E245</f>
        <v>-1912.0999999999985</v>
      </c>
      <c r="E1222" s="1">
        <v>0</v>
      </c>
      <c r="F1222" s="1">
        <v>0</v>
      </c>
      <c r="G1222" s="2">
        <f t="shared" si="22"/>
        <v>1807.1244100000006</v>
      </c>
      <c r="H1222" s="2">
        <f t="shared" si="23"/>
        <v>0.48999999999796273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11385.39</v>
      </c>
      <c r="D1223" s="1">
        <f>BILANCA!E246</f>
        <v>35658.44</v>
      </c>
      <c r="E1223" s="1">
        <v>0</v>
      </c>
      <c r="F1223" s="1">
        <v>0</v>
      </c>
      <c r="G1223" s="2">
        <f t="shared" si="22"/>
        <v>19848.544800000003</v>
      </c>
      <c r="H1223" s="2">
        <f t="shared" si="23"/>
        <v>0.83000000000174623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11385.39</v>
      </c>
      <c r="D1224" s="1">
        <f>BILANCA!E247</f>
        <v>35658.44</v>
      </c>
      <c r="E1224" s="1">
        <v>0</v>
      </c>
      <c r="F1224" s="1">
        <v>0</v>
      </c>
      <c r="G1224" s="2">
        <f t="shared" si="22"/>
        <v>19931.247070000001</v>
      </c>
      <c r="H1224" s="2">
        <f t="shared" si="23"/>
        <v>0.83000000000174623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37570.54</v>
      </c>
      <c r="E1227" s="1">
        <v>0</v>
      </c>
      <c r="F1227" s="1">
        <v>0</v>
      </c>
      <c r="G1227" s="2">
        <f t="shared" si="22"/>
        <v>18334.42352</v>
      </c>
      <c r="H1227" s="2">
        <f t="shared" si="23"/>
        <v>0.45999999999912689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37570.54</v>
      </c>
      <c r="E1229" s="1">
        <v>0</v>
      </c>
      <c r="F1229" s="1">
        <v>0</v>
      </c>
      <c r="G1229" s="2">
        <f t="shared" si="22"/>
        <v>18484.705679999999</v>
      </c>
      <c r="H1229" s="2">
        <f t="shared" si="23"/>
        <v>0.45999999999912689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144.41999999999999</v>
      </c>
      <c r="D1232" s="1">
        <f>BILANCA!E255</f>
        <v>357.55</v>
      </c>
      <c r="E1232" s="1">
        <v>0</v>
      </c>
      <c r="F1232" s="1">
        <v>0</v>
      </c>
      <c r="G1232" s="2">
        <f t="shared" si="22"/>
        <v>214.02047999999999</v>
      </c>
      <c r="H1232" s="2">
        <f t="shared" si="23"/>
        <v>0.86999999999997613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12695.62</v>
      </c>
      <c r="D1236" s="1">
        <f>BILANCA!E259</f>
        <v>11041.06</v>
      </c>
      <c r="E1236" s="1">
        <v>0</v>
      </c>
      <c r="F1236" s="1">
        <v>0</v>
      </c>
      <c r="G1236" s="2">
        <f t="shared" si="22"/>
        <v>8798.7682199999999</v>
      </c>
      <c r="H1236" s="2">
        <f t="shared" si="23"/>
        <v>0.43999999999869033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12695.62</v>
      </c>
      <c r="D1237" s="1">
        <f>BILANCA!E260</f>
        <v>11041.06</v>
      </c>
      <c r="E1237" s="1">
        <v>0</v>
      </c>
      <c r="F1237" s="1">
        <v>0</v>
      </c>
      <c r="G1237" s="2">
        <f t="shared" si="22"/>
        <v>8833.5459599999995</v>
      </c>
      <c r="H1237" s="2">
        <f t="shared" si="23"/>
        <v>0.43999999999869033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144.41999999999999</v>
      </c>
      <c r="D1241" s="1">
        <f>BILANCA!E265</f>
        <v>76.3</v>
      </c>
      <c r="E1241" s="1">
        <v>0</v>
      </c>
      <c r="F1241" s="1">
        <v>0</v>
      </c>
      <c r="G1241" s="2">
        <f t="shared" si="22"/>
        <v>76.631159999999994</v>
      </c>
      <c r="H1241" s="2">
        <f t="shared" si="23"/>
        <v>0.71999999999998465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1237.99</v>
      </c>
      <c r="D1244" s="1">
        <f>BILANCA!E268</f>
        <v>3418.74</v>
      </c>
      <c r="E1244" s="1">
        <v>0</v>
      </c>
      <c r="F1244" s="1">
        <v>0</v>
      </c>
      <c r="G1244" s="2">
        <f t="shared" si="24"/>
        <v>2107.69767</v>
      </c>
      <c r="H1244" s="2">
        <f t="shared" si="23"/>
        <v>0.27000000000020918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22.24</v>
      </c>
      <c r="E1245" s="1">
        <v>0</v>
      </c>
      <c r="F1245" s="1">
        <v>0</v>
      </c>
      <c r="G1245" s="2">
        <f t="shared" si="24"/>
        <v>11.65376</v>
      </c>
      <c r="H1245" s="2">
        <f t="shared" si="23"/>
        <v>0.23999999999999844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46.42</v>
      </c>
      <c r="D1247" s="1">
        <f>BILANCA!E271</f>
        <v>46.42</v>
      </c>
      <c r="E1247" s="1">
        <v>0</v>
      </c>
      <c r="F1247" s="1">
        <v>0</v>
      </c>
      <c r="G1247" s="2">
        <f t="shared" si="24"/>
        <v>36.764640000000007</v>
      </c>
      <c r="H1247" s="2">
        <f t="shared" si="23"/>
        <v>0.84000000000000341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62451.59</v>
      </c>
      <c r="D1264" s="1">
        <f>BILANCA!E288</f>
        <v>62214.6</v>
      </c>
      <c r="E1264" s="1">
        <v>0</v>
      </c>
      <c r="F1264" s="1">
        <v>0</v>
      </c>
      <c r="G1264" s="2">
        <f t="shared" si="24"/>
        <v>52513.501990000004</v>
      </c>
      <c r="H1264" s="2">
        <f t="shared" si="23"/>
        <v>0.81000000000494765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8095.1</v>
      </c>
      <c r="D1265" s="1">
        <f>BILANCA!E289</f>
        <v>8095.11</v>
      </c>
      <c r="E1265" s="1">
        <v>0</v>
      </c>
      <c r="F1265" s="1">
        <v>0</v>
      </c>
      <c r="G1265" s="2">
        <f t="shared" si="24"/>
        <v>6848.4602399999994</v>
      </c>
      <c r="H1265" s="2">
        <f t="shared" si="23"/>
        <v>0.21000000000003638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541.66999999999996</v>
      </c>
      <c r="D1274" s="1">
        <f>BILANCA!E298</f>
        <v>541.70000000000005</v>
      </c>
      <c r="E1274" s="1">
        <v>0</v>
      </c>
      <c r="F1274" s="1">
        <v>0</v>
      </c>
      <c r="G1274" s="2">
        <f t="shared" si="24"/>
        <v>472.89536999999996</v>
      </c>
      <c r="H1274" s="2">
        <f t="shared" si="23"/>
        <v>0.62999999999999545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554.12</v>
      </c>
      <c r="D1278" s="1">
        <f>BILANCA!E302</f>
        <v>803.25</v>
      </c>
      <c r="E1278" s="1">
        <v>0</v>
      </c>
      <c r="F1278" s="1">
        <v>0</v>
      </c>
      <c r="G1278" s="2">
        <f t="shared" si="24"/>
        <v>637.38289999999995</v>
      </c>
      <c r="H1278" s="2">
        <f t="shared" si="23"/>
        <v>0.37000000000000455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514214.81</v>
      </c>
      <c r="D1408" s="1">
        <f>'RAS-funkcijski'!E114</f>
        <v>580819.54</v>
      </c>
      <c r="E1408" s="1">
        <v>0</v>
      </c>
      <c r="F1408" s="1">
        <v>0</v>
      </c>
      <c r="G1408" s="2">
        <f t="shared" si="24"/>
        <v>184343.92790000001</v>
      </c>
      <c r="H1408" s="2">
        <f t="shared" si="27"/>
        <v>0.6499999999650754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514214.81</v>
      </c>
      <c r="D1409" s="1">
        <f>'RAS-funkcijski'!E115</f>
        <v>580819.54</v>
      </c>
      <c r="E1409" s="1">
        <v>0</v>
      </c>
      <c r="F1409" s="1">
        <v>0</v>
      </c>
      <c r="G1409" s="2">
        <f t="shared" si="24"/>
        <v>186019.78179000001</v>
      </c>
      <c r="H1409" s="2">
        <f t="shared" si="27"/>
        <v>0.6499999999650754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514214.81</v>
      </c>
      <c r="D1411" s="1">
        <f>'RAS-funkcijski'!E117</f>
        <v>580819.54</v>
      </c>
      <c r="E1411" s="1">
        <v>0</v>
      </c>
      <c r="F1411" s="1">
        <v>0</v>
      </c>
      <c r="G1411" s="2">
        <f t="shared" si="24"/>
        <v>189371.48957000001</v>
      </c>
      <c r="H1411" s="2">
        <f t="shared" si="27"/>
        <v>0.6499999999650754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514214.81</v>
      </c>
      <c r="D1435" s="13">
        <f>'RAS-funkcijski'!E141</f>
        <v>580819.54</v>
      </c>
      <c r="E1435" s="13">
        <v>0</v>
      </c>
      <c r="F1435" s="13">
        <v>0</v>
      </c>
      <c r="G1435" s="14">
        <f t="shared" si="24"/>
        <v>229591.98293000003</v>
      </c>
      <c r="H1435" s="14">
        <f t="shared" si="27"/>
        <v>0.6499999999650754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2449.0500000000002</v>
      </c>
      <c r="D1436" s="6">
        <f>'P-VRIO'!E5</f>
        <v>0</v>
      </c>
      <c r="E1436" s="6">
        <v>0</v>
      </c>
      <c r="F1436" s="6">
        <v>0</v>
      </c>
      <c r="G1436" s="7">
        <f t="shared" si="24"/>
        <v>2.4490500000000002</v>
      </c>
      <c r="H1436" s="7">
        <f t="shared" si="27"/>
        <v>5.0000000000181899E-2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2449.0500000000002</v>
      </c>
      <c r="D1453" s="1">
        <f>'P-VRIO'!E22</f>
        <v>0</v>
      </c>
      <c r="E1453" s="1">
        <v>0</v>
      </c>
      <c r="F1453" s="1">
        <v>0</v>
      </c>
      <c r="G1453" s="2">
        <f t="shared" si="24"/>
        <v>44.082900000000002</v>
      </c>
      <c r="H1453" s="2">
        <f t="shared" si="27"/>
        <v>5.0000000000181899E-2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2449.0500000000002</v>
      </c>
      <c r="D1454" s="1">
        <f>'P-VRIO'!E23</f>
        <v>0</v>
      </c>
      <c r="E1454" s="1">
        <v>0</v>
      </c>
      <c r="F1454" s="1">
        <v>0</v>
      </c>
      <c r="G1454" s="2">
        <f t="shared" si="24"/>
        <v>46.531950000000002</v>
      </c>
      <c r="H1454" s="2">
        <f t="shared" si="27"/>
        <v>5.0000000000181899E-2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2449.0500000000002</v>
      </c>
      <c r="D1456" s="1">
        <f>'P-VRIO'!E25</f>
        <v>0</v>
      </c>
      <c r="E1456" s="1">
        <v>0</v>
      </c>
      <c r="F1456" s="1">
        <v>0</v>
      </c>
      <c r="G1456" s="2">
        <f t="shared" si="24"/>
        <v>51.430050000000008</v>
      </c>
      <c r="H1456" s="2">
        <f t="shared" si="27"/>
        <v>5.0000000000181899E-2</v>
      </c>
      <c r="I1456" s="10">
        <f t="shared" si="30"/>
        <v>2.5715025000093554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70546.69</v>
      </c>
      <c r="D1480" s="6"/>
      <c r="E1480" s="6">
        <v>0</v>
      </c>
      <c r="F1480" s="6">
        <v>0</v>
      </c>
      <c r="G1480" s="7">
        <f t="shared" ref="G1480:G1580" si="34">B1480/1000*C1480</f>
        <v>70.546689999999998</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586463.51</v>
      </c>
      <c r="D1481" s="1">
        <v>0</v>
      </c>
      <c r="E1481" s="1">
        <v>0</v>
      </c>
      <c r="F1481" s="1">
        <v>0</v>
      </c>
      <c r="G1481" s="2">
        <f t="shared" si="34"/>
        <v>1172.9270200000001</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557589.39</v>
      </c>
      <c r="D1483" s="1">
        <v>0</v>
      </c>
      <c r="E1483" s="1">
        <v>0</v>
      </c>
      <c r="F1483" s="1">
        <v>0</v>
      </c>
      <c r="G1483" s="2">
        <f t="shared" si="34"/>
        <v>2230.3575599999999</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394824.24</v>
      </c>
      <c r="D1484" s="1">
        <v>0</v>
      </c>
      <c r="E1484" s="1">
        <v>0</v>
      </c>
      <c r="F1484" s="1">
        <v>0</v>
      </c>
      <c r="G1484" s="2">
        <f t="shared" si="34"/>
        <v>1974.1212</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156442.71</v>
      </c>
      <c r="D1485" s="1">
        <v>0</v>
      </c>
      <c r="E1485" s="1">
        <v>0</v>
      </c>
      <c r="F1485" s="1">
        <v>0</v>
      </c>
      <c r="G1485" s="2">
        <f t="shared" si="34"/>
        <v>938.65625999999997</v>
      </c>
      <c r="H1485" s="2">
        <f t="shared" si="35"/>
        <v>0.29000000000814907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846.39</v>
      </c>
      <c r="D1486" s="1">
        <v>0</v>
      </c>
      <c r="E1486" s="1">
        <v>0</v>
      </c>
      <c r="F1486" s="1">
        <v>0</v>
      </c>
      <c r="G1486" s="2">
        <f t="shared" si="34"/>
        <v>5.9247300000000003</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4977.1400000000003</v>
      </c>
      <c r="D1489" s="1">
        <v>0</v>
      </c>
      <c r="E1489" s="1">
        <v>0</v>
      </c>
      <c r="F1489" s="1">
        <v>0</v>
      </c>
      <c r="G1489" s="2">
        <f t="shared" si="34"/>
        <v>49.771400000000007</v>
      </c>
      <c r="H1489" s="2">
        <f t="shared" si="35"/>
        <v>0.14000000000032742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498.91</v>
      </c>
      <c r="D1491" s="1">
        <v>0</v>
      </c>
      <c r="E1491" s="1">
        <v>0</v>
      </c>
      <c r="F1491" s="1">
        <v>0</v>
      </c>
      <c r="G1491" s="2">
        <f t="shared" si="34"/>
        <v>5.9869200000000005</v>
      </c>
      <c r="H1491" s="2">
        <f t="shared" si="35"/>
        <v>8.9999999999974989E-2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28874.12</v>
      </c>
      <c r="D1492" s="1">
        <v>0</v>
      </c>
      <c r="E1492" s="1">
        <v>0</v>
      </c>
      <c r="F1492" s="1">
        <v>0</v>
      </c>
      <c r="G1492" s="2">
        <f t="shared" si="34"/>
        <v>375.36355999999995</v>
      </c>
      <c r="H1492" s="2">
        <f t="shared" si="35"/>
        <v>0.11999999999898137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586700.49000000011</v>
      </c>
      <c r="D1499" s="1">
        <v>0</v>
      </c>
      <c r="E1499" s="1">
        <v>0</v>
      </c>
      <c r="F1499" s="1">
        <v>0</v>
      </c>
      <c r="G1499" s="2">
        <f t="shared" si="34"/>
        <v>11734.009800000002</v>
      </c>
      <c r="H1499" s="2">
        <f t="shared" si="35"/>
        <v>0.4900000001071021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557826.37000000011</v>
      </c>
      <c r="D1501" s="1">
        <v>0</v>
      </c>
      <c r="E1501" s="1">
        <v>0</v>
      </c>
      <c r="F1501" s="1">
        <v>0</v>
      </c>
      <c r="G1501" s="2">
        <f t="shared" si="34"/>
        <v>12272.180140000002</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386817.08</v>
      </c>
      <c r="D1502" s="1">
        <v>0</v>
      </c>
      <c r="E1502" s="1">
        <v>0</v>
      </c>
      <c r="F1502" s="1">
        <v>0</v>
      </c>
      <c r="G1502" s="2">
        <f t="shared" si="34"/>
        <v>8896.7928400000001</v>
      </c>
      <c r="H1502" s="2">
        <f t="shared" si="35"/>
        <v>8.0000000016298145E-2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163782.48000000001</v>
      </c>
      <c r="D1503" s="1">
        <v>0</v>
      </c>
      <c r="E1503" s="1">
        <v>0</v>
      </c>
      <c r="F1503" s="1">
        <v>0</v>
      </c>
      <c r="G1503" s="2">
        <f t="shared" si="34"/>
        <v>3930.7795200000005</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885.02</v>
      </c>
      <c r="D1504" s="1">
        <v>0</v>
      </c>
      <c r="E1504" s="1">
        <v>0</v>
      </c>
      <c r="F1504" s="1">
        <v>0</v>
      </c>
      <c r="G1504" s="2">
        <f t="shared" si="34"/>
        <v>22.125500000000002</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6092.01</v>
      </c>
      <c r="D1507" s="1">
        <v>0</v>
      </c>
      <c r="E1507" s="1">
        <v>0</v>
      </c>
      <c r="F1507" s="1">
        <v>0</v>
      </c>
      <c r="G1507" s="2">
        <f t="shared" si="34"/>
        <v>170.57628</v>
      </c>
      <c r="H1507" s="2">
        <f t="shared" si="35"/>
        <v>1.0000000000218279E-2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249.78</v>
      </c>
      <c r="D1509" s="1">
        <v>0</v>
      </c>
      <c r="E1509" s="1">
        <v>0</v>
      </c>
      <c r="F1509" s="1">
        <v>0</v>
      </c>
      <c r="G1509" s="2">
        <f t="shared" si="34"/>
        <v>7.4933999999999994</v>
      </c>
      <c r="H1509" s="2">
        <f t="shared" si="35"/>
        <v>0.21999999999999886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28874.12</v>
      </c>
      <c r="D1510" s="1">
        <v>0</v>
      </c>
      <c r="E1510" s="1">
        <v>0</v>
      </c>
      <c r="F1510" s="1">
        <v>0</v>
      </c>
      <c r="G1510" s="2">
        <f t="shared" si="34"/>
        <v>895.09771999999998</v>
      </c>
      <c r="H1510" s="2">
        <f t="shared" si="35"/>
        <v>0.11999999999898137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70309.709999999846</v>
      </c>
      <c r="D1517" s="1">
        <v>0</v>
      </c>
      <c r="E1517" s="1">
        <v>0</v>
      </c>
      <c r="F1517" s="1">
        <v>0</v>
      </c>
      <c r="G1517" s="2">
        <f t="shared" si="34"/>
        <v>2671.7689799999939</v>
      </c>
      <c r="H1517" s="2">
        <f t="shared" si="35"/>
        <v>0.29000000015366822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70309.709999999992</v>
      </c>
      <c r="D1576" s="1">
        <v>0</v>
      </c>
      <c r="E1576" s="1">
        <v>0</v>
      </c>
      <c r="F1576" s="1">
        <v>0</v>
      </c>
      <c r="G1576" s="2">
        <f t="shared" si="34"/>
        <v>6820.0418699999991</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62214.6</v>
      </c>
      <c r="D1578" s="1">
        <v>0</v>
      </c>
      <c r="E1578" s="1">
        <v>0</v>
      </c>
      <c r="F1578" s="1">
        <v>0</v>
      </c>
      <c r="G1578" s="2">
        <f t="shared" si="34"/>
        <v>6159.2453999999998</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8095.11</v>
      </c>
      <c r="D1579" s="1">
        <v>0</v>
      </c>
      <c r="E1579" s="1">
        <v>0</v>
      </c>
      <c r="F1579" s="1">
        <v>0</v>
      </c>
      <c r="G1579" s="2">
        <f t="shared" si="34"/>
        <v>809.51099999999997</v>
      </c>
      <c r="H1579" s="2">
        <f t="shared" si="35"/>
        <v>0.10999999999967258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0</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514627.69</v>
      </c>
      <c r="I16" s="170">
        <f>'PR-RAS'!E6</f>
        <v>577887.01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496935.72</v>
      </c>
      <c r="I17" s="170">
        <f>'PR-RAS'!E151</f>
        <v>548654.38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11385.390000000005</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1912.1000000000276</v>
      </c>
      <c r="J19" s="4"/>
      <c r="K19" s="4"/>
      <c r="L19" s="4"/>
      <c r="M19" s="4"/>
      <c r="N19" s="4"/>
      <c r="O19" s="4"/>
      <c r="P19" s="4"/>
      <c r="Q19" s="4"/>
      <c r="R19" s="4"/>
      <c r="S19" s="4"/>
      <c r="T19" s="4"/>
      <c r="U19" s="4"/>
      <c r="V19" s="4"/>
      <c r="W19" s="4"/>
      <c r="X19" s="4"/>
    </row>
    <row r="20" spans="1:24" ht="12.75" customHeight="1" x14ac:dyDescent="0.25">
      <c r="A20" s="325" t="s">
        <v>31</v>
      </c>
      <c r="B20" s="331" t="str">
        <f>BILANCA!B7</f>
        <v>Nefinancijska imovina (šifre 01+02+03+04+05+06)</v>
      </c>
      <c r="C20" s="332"/>
      <c r="D20" s="332"/>
      <c r="E20" s="332"/>
      <c r="F20" s="333"/>
      <c r="G20" s="157" t="str">
        <f>BILANCA!C7</f>
        <v>B002</v>
      </c>
      <c r="H20" s="172">
        <f>BILANCA!D7</f>
        <v>434967.17999999993</v>
      </c>
      <c r="I20" s="173">
        <f>BILANCA!E7</f>
        <v>431692.80000000005</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81765.399999999994</v>
      </c>
      <c r="I21" s="175">
        <f>BILANCA!E68</f>
        <v>80379.680000000008</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70546.69</v>
      </c>
      <c r="I22" s="175">
        <f>BILANCA!E176</f>
        <v>70309.709999999992</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446185.89</v>
      </c>
      <c r="I23" s="177">
        <f>BILANCA!E237</f>
        <v>441762.77</v>
      </c>
      <c r="J23" s="4"/>
      <c r="K23" s="4"/>
      <c r="L23" s="4"/>
      <c r="M23" s="4"/>
      <c r="N23" s="4"/>
      <c r="O23" s="4"/>
      <c r="P23" s="4"/>
      <c r="Q23" s="4"/>
      <c r="R23" s="4"/>
      <c r="S23" s="4"/>
      <c r="T23" s="4"/>
      <c r="U23" s="4"/>
      <c r="V23" s="4"/>
      <c r="W23" s="4"/>
      <c r="X23" s="4"/>
    </row>
    <row r="24" spans="1:24" ht="12.75" customHeight="1" x14ac:dyDescent="0.25">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514214.81</v>
      </c>
      <c r="I27" s="175">
        <f>'RAS-funkcijski'!E114</f>
        <v>580819.54</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514214.81</v>
      </c>
      <c r="I28" s="179">
        <f>'RAS-funkcijski'!E141</f>
        <v>580819.54</v>
      </c>
      <c r="J28" s="4"/>
      <c r="K28" s="4"/>
      <c r="L28" s="4"/>
      <c r="M28" s="4"/>
      <c r="N28" s="4"/>
      <c r="O28" s="4"/>
      <c r="P28" s="4"/>
      <c r="Q28" s="4"/>
      <c r="R28" s="4"/>
      <c r="S28" s="4"/>
      <c r="T28" s="4"/>
      <c r="U28" s="4"/>
      <c r="V28" s="4"/>
      <c r="W28" s="4"/>
      <c r="X28" s="4"/>
    </row>
    <row r="29" spans="1:24" ht="12.75" customHeight="1" x14ac:dyDescent="0.25">
      <c r="A29" s="325" t="s">
        <v>35</v>
      </c>
      <c r="B29" s="341" t="str">
        <f>'P-VRIO'!B5</f>
        <v>Promjene u vrijednosti i obujmu imovine (šifre 91511+91512)</v>
      </c>
      <c r="C29" s="332"/>
      <c r="D29" s="332"/>
      <c r="E29" s="332"/>
      <c r="F29" s="333"/>
      <c r="G29" s="157" t="str">
        <f>'P-VRIO'!C5</f>
        <v>9151</v>
      </c>
      <c r="H29" s="172">
        <f>'P-VRIO'!D5</f>
        <v>2449.0500000000002</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2449.0500000000002</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70546.69</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45</v>
      </c>
      <c r="I34" s="175">
        <f>OBVEZE!D42</f>
        <v>70309.709999999846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45</v>
      </c>
      <c r="I36" s="179">
        <f>OBVEZE!D101</f>
        <v>70309.709999999992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55" zoomScaleNormal="100" workbookViewId="0">
      <selection activeCell="E646" sqref="E64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514627.69</v>
      </c>
      <c r="E6" s="51">
        <f>E7+E44+E50+E82+E106+E124+E133+E139</f>
        <v>577887.01</v>
      </c>
      <c r="F6" s="52">
        <f t="shared" ref="F6:F131" si="0">IF(D6&lt;&gt;0,IF(E6/D6&gt;=100,"&gt;&gt;100",E6/D6*100),"-")</f>
        <v>112.29224956783806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384483.41</v>
      </c>
      <c r="E50" s="51">
        <f>E51+E54+E59+E62+E65+E68+E71+E74+E77</f>
        <v>420854.46</v>
      </c>
      <c r="F50" s="52">
        <f t="shared" si="0"/>
        <v>109.45971895120262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384483.41</v>
      </c>
      <c r="E68" s="51">
        <f t="shared" si="15"/>
        <v>420854.46</v>
      </c>
      <c r="F68" s="52">
        <f t="shared" si="0"/>
        <v>109.45971895120262</v>
      </c>
    </row>
    <row r="69" spans="1:6" ht="12.75" customHeight="1" x14ac:dyDescent="0.2">
      <c r="A69" s="53" t="s">
        <v>183</v>
      </c>
      <c r="B69" s="85" t="s">
        <v>184</v>
      </c>
      <c r="C69" s="50" t="s">
        <v>183</v>
      </c>
      <c r="D69" s="242">
        <v>384483.41</v>
      </c>
      <c r="E69" s="242">
        <v>420854.46</v>
      </c>
      <c r="F69" s="52">
        <f t="shared" si="0"/>
        <v>109.45971895120262</v>
      </c>
    </row>
    <row r="70" spans="1:6" ht="12" x14ac:dyDescent="0.2">
      <c r="A70" s="53" t="s">
        <v>185</v>
      </c>
      <c r="B70" s="85" t="s">
        <v>186</v>
      </c>
      <c r="C70" s="50" t="s">
        <v>185</v>
      </c>
      <c r="D70" s="242">
        <v>0</v>
      </c>
      <c r="E70" s="242"/>
      <c r="F70" s="52" t="str">
        <f t="shared" si="0"/>
        <v>-</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v>
      </c>
      <c r="F82" s="52">
        <f t="shared" si="0"/>
        <v>0</v>
      </c>
    </row>
    <row r="83" spans="1:6" ht="12.75" customHeight="1" x14ac:dyDescent="0.2">
      <c r="A83" s="53">
        <v>641</v>
      </c>
      <c r="B83" s="85" t="s">
        <v>211</v>
      </c>
      <c r="C83" s="50" t="s">
        <v>212</v>
      </c>
      <c r="D83" s="51">
        <f t="shared" ref="D83:E83" si="20">SUM(D84:D90)</f>
        <v>0.01</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0.01</v>
      </c>
      <c r="E86" s="242"/>
      <c r="F86" s="52">
        <f t="shared" si="0"/>
        <v>0</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1376.94</v>
      </c>
      <c r="E106" s="51">
        <f t="shared" si="23"/>
        <v>518.49</v>
      </c>
      <c r="F106" s="52">
        <f t="shared" si="0"/>
        <v>37.655235522244979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1376.94</v>
      </c>
      <c r="E112" s="51">
        <f t="shared" si="25"/>
        <v>518.49</v>
      </c>
      <c r="F112" s="52">
        <f t="shared" si="0"/>
        <v>37.655235522244979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1376.94</v>
      </c>
      <c r="E117" s="242">
        <v>518.49</v>
      </c>
      <c r="F117" s="52">
        <f t="shared" si="0"/>
        <v>37.655235522244979</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9077.1299999999992</v>
      </c>
      <c r="E124" s="51">
        <f t="shared" si="27"/>
        <v>10152.49</v>
      </c>
      <c r="F124" s="52">
        <f t="shared" si="0"/>
        <v>111.84691637114375</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2.8" x14ac:dyDescent="0.2">
      <c r="A128" s="53">
        <v>663</v>
      </c>
      <c r="B128" s="231" t="s">
        <v>301</v>
      </c>
      <c r="C128" s="50" t="s">
        <v>302</v>
      </c>
      <c r="D128" s="51">
        <f t="shared" ref="D128:E128" si="29">SUM(D129:D132)</f>
        <v>9077.1299999999992</v>
      </c>
      <c r="E128" s="51">
        <f t="shared" si="29"/>
        <v>10152.49</v>
      </c>
      <c r="F128" s="52">
        <f t="shared" si="0"/>
        <v>111.84691637114375</v>
      </c>
    </row>
    <row r="129" spans="1:6" ht="12.75" customHeight="1" x14ac:dyDescent="0.2">
      <c r="A129" s="53">
        <v>6631</v>
      </c>
      <c r="B129" s="86" t="s">
        <v>303</v>
      </c>
      <c r="C129" s="50" t="s">
        <v>304</v>
      </c>
      <c r="D129" s="242">
        <v>9077.1299999999992</v>
      </c>
      <c r="E129" s="242">
        <v>10152.49</v>
      </c>
      <c r="F129" s="52">
        <f t="shared" si="0"/>
        <v>111.84691637114375</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119690.20000000001</v>
      </c>
      <c r="E133" s="51">
        <f t="shared" si="30"/>
        <v>146361.57</v>
      </c>
      <c r="F133" s="52">
        <f t="shared" ref="F133:F223" si="31">IF(D133&lt;&gt;0,IF(E133/D133&gt;=100,"&gt;&gt;100",E133/D133*100),"-")</f>
        <v>122.28367067646306</v>
      </c>
    </row>
    <row r="134" spans="1:6" ht="22.8" x14ac:dyDescent="0.2">
      <c r="A134" s="53">
        <v>671</v>
      </c>
      <c r="B134" s="232" t="s">
        <v>313</v>
      </c>
      <c r="C134" s="50" t="s">
        <v>314</v>
      </c>
      <c r="D134" s="51">
        <f t="shared" ref="D134:E134" si="32">SUM(D135:D137)</f>
        <v>119690.20000000001</v>
      </c>
      <c r="E134" s="51">
        <f t="shared" si="32"/>
        <v>146361.57</v>
      </c>
      <c r="F134" s="52">
        <f t="shared" si="31"/>
        <v>122.28367067646306</v>
      </c>
    </row>
    <row r="135" spans="1:6" ht="12.75" customHeight="1" x14ac:dyDescent="0.2">
      <c r="A135" s="53">
        <v>6711</v>
      </c>
      <c r="B135" s="85" t="s">
        <v>315</v>
      </c>
      <c r="C135" s="50" t="s">
        <v>316</v>
      </c>
      <c r="D135" s="242">
        <v>107816.49</v>
      </c>
      <c r="E135" s="242">
        <v>120477.39</v>
      </c>
      <c r="F135" s="52">
        <f t="shared" si="31"/>
        <v>111.74300888481901</v>
      </c>
    </row>
    <row r="136" spans="1:6" ht="22.8" x14ac:dyDescent="0.2">
      <c r="A136" s="53">
        <v>6712</v>
      </c>
      <c r="B136" s="232" t="s">
        <v>317</v>
      </c>
      <c r="C136" s="50" t="s">
        <v>318</v>
      </c>
      <c r="D136" s="242">
        <v>11873.71</v>
      </c>
      <c r="E136" s="242">
        <v>25884.18</v>
      </c>
      <c r="F136" s="52">
        <f t="shared" si="31"/>
        <v>217.99572332489174</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496935.72</v>
      </c>
      <c r="E151" s="51">
        <f t="shared" si="35"/>
        <v>548654.38</v>
      </c>
      <c r="F151" s="52">
        <f t="shared" si="31"/>
        <v>110.4075150806225</v>
      </c>
    </row>
    <row r="152" spans="1:6" ht="12.75" customHeight="1" x14ac:dyDescent="0.2">
      <c r="A152" s="53">
        <v>31</v>
      </c>
      <c r="B152" s="85" t="s">
        <v>348</v>
      </c>
      <c r="C152" s="50" t="s">
        <v>34</v>
      </c>
      <c r="D152" s="51">
        <f t="shared" ref="D152:E152" si="36">D153+D158+D159</f>
        <v>360758.13999999996</v>
      </c>
      <c r="E152" s="51">
        <f t="shared" si="36"/>
        <v>384657.82</v>
      </c>
      <c r="F152" s="52">
        <f t="shared" si="31"/>
        <v>106.62484843723831</v>
      </c>
    </row>
    <row r="153" spans="1:6" ht="12.75" customHeight="1" x14ac:dyDescent="0.2">
      <c r="A153" s="53">
        <v>311</v>
      </c>
      <c r="B153" s="85" t="s">
        <v>349</v>
      </c>
      <c r="C153" s="50" t="s">
        <v>350</v>
      </c>
      <c r="D153" s="51">
        <f t="shared" ref="D153:E153" si="37">SUM(D154:D157)</f>
        <v>298050.78999999998</v>
      </c>
      <c r="E153" s="51">
        <f t="shared" si="37"/>
        <v>318216.77</v>
      </c>
      <c r="F153" s="52">
        <f t="shared" si="31"/>
        <v>106.76595421874239</v>
      </c>
    </row>
    <row r="154" spans="1:6" ht="12.75" customHeight="1" x14ac:dyDescent="0.2">
      <c r="A154" s="53">
        <v>3111</v>
      </c>
      <c r="B154" s="85" t="s">
        <v>351</v>
      </c>
      <c r="C154" s="50" t="s">
        <v>352</v>
      </c>
      <c r="D154" s="242">
        <v>298050.78999999998</v>
      </c>
      <c r="E154" s="242">
        <v>318216.77</v>
      </c>
      <c r="F154" s="52">
        <f t="shared" si="31"/>
        <v>106.76595421874239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13526.49</v>
      </c>
      <c r="E158" s="242">
        <v>13901.85</v>
      </c>
      <c r="F158" s="52">
        <f t="shared" si="31"/>
        <v>102.77499927919216</v>
      </c>
    </row>
    <row r="159" spans="1:6" ht="12.75" customHeight="1" x14ac:dyDescent="0.2">
      <c r="A159" s="53">
        <v>313</v>
      </c>
      <c r="B159" s="85" t="s">
        <v>361</v>
      </c>
      <c r="C159" s="50" t="s">
        <v>362</v>
      </c>
      <c r="D159" s="51">
        <f t="shared" ref="D159:E159" si="38">SUM(D160:D162)</f>
        <v>49180.86</v>
      </c>
      <c r="E159" s="51">
        <f t="shared" si="38"/>
        <v>52539.199999999997</v>
      </c>
      <c r="F159" s="52">
        <f t="shared" si="31"/>
        <v>106.8285507817472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49152.12</v>
      </c>
      <c r="E161" s="242">
        <v>52536.38</v>
      </c>
      <c r="F161" s="52">
        <f t="shared" si="31"/>
        <v>106.88527778659393</v>
      </c>
    </row>
    <row r="162" spans="1:6" ht="12.75" customHeight="1" x14ac:dyDescent="0.2">
      <c r="A162" s="53">
        <v>3133</v>
      </c>
      <c r="B162" s="85" t="s">
        <v>366</v>
      </c>
      <c r="C162" s="50" t="s">
        <v>367</v>
      </c>
      <c r="D162" s="242">
        <v>28.74</v>
      </c>
      <c r="E162" s="242">
        <v>2.82</v>
      </c>
      <c r="F162" s="52">
        <f t="shared" si="31"/>
        <v>9.8121085594989577</v>
      </c>
    </row>
    <row r="163" spans="1:6" ht="12.75" customHeight="1" x14ac:dyDescent="0.2">
      <c r="A163" s="53">
        <v>32</v>
      </c>
      <c r="B163" s="85" t="s">
        <v>368</v>
      </c>
      <c r="C163" s="50" t="s">
        <v>369</v>
      </c>
      <c r="D163" s="51">
        <f t="shared" ref="D163:E163" si="39">D164+D169+D177+D187+D188</f>
        <v>130455.31999999999</v>
      </c>
      <c r="E163" s="51">
        <f t="shared" si="39"/>
        <v>158029.37</v>
      </c>
      <c r="F163" s="52">
        <f t="shared" si="31"/>
        <v>121.13677694401423</v>
      </c>
    </row>
    <row r="164" spans="1:6" ht="12.75" customHeight="1" x14ac:dyDescent="0.2">
      <c r="A164" s="53">
        <v>321</v>
      </c>
      <c r="B164" s="85" t="s">
        <v>370</v>
      </c>
      <c r="C164" s="50" t="s">
        <v>371</v>
      </c>
      <c r="D164" s="51">
        <f t="shared" ref="D164:E164" si="40">SUM(D165:D168)</f>
        <v>18305.170000000002</v>
      </c>
      <c r="E164" s="51">
        <f t="shared" si="40"/>
        <v>23031.070000000003</v>
      </c>
      <c r="F164" s="52">
        <f t="shared" si="31"/>
        <v>125.81729642499906</v>
      </c>
    </row>
    <row r="165" spans="1:6" ht="12.75" customHeight="1" x14ac:dyDescent="0.2">
      <c r="A165" s="53">
        <v>3211</v>
      </c>
      <c r="B165" s="85" t="s">
        <v>372</v>
      </c>
      <c r="C165" s="50" t="s">
        <v>373</v>
      </c>
      <c r="D165" s="242">
        <v>3338.63</v>
      </c>
      <c r="E165" s="242">
        <v>3856.61</v>
      </c>
      <c r="F165" s="52">
        <f t="shared" si="31"/>
        <v>115.51474706691067</v>
      </c>
    </row>
    <row r="166" spans="1:6" ht="12.75" customHeight="1" x14ac:dyDescent="0.2">
      <c r="A166" s="53">
        <v>3212</v>
      </c>
      <c r="B166" s="85" t="s">
        <v>374</v>
      </c>
      <c r="C166" s="50" t="s">
        <v>375</v>
      </c>
      <c r="D166" s="242">
        <v>14833.82</v>
      </c>
      <c r="E166" s="242">
        <v>18589.810000000001</v>
      </c>
      <c r="F166" s="52">
        <f t="shared" si="31"/>
        <v>125.32045016051161</v>
      </c>
    </row>
    <row r="167" spans="1:6" ht="12.75" customHeight="1" x14ac:dyDescent="0.2">
      <c r="A167" s="53">
        <v>3213</v>
      </c>
      <c r="B167" s="85" t="s">
        <v>376</v>
      </c>
      <c r="C167" s="50" t="s">
        <v>377</v>
      </c>
      <c r="D167" s="242">
        <v>132.72</v>
      </c>
      <c r="E167" s="242">
        <v>584.65</v>
      </c>
      <c r="F167" s="52">
        <f t="shared" si="31"/>
        <v>440.51386377335746</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11379.689999999999</v>
      </c>
      <c r="E169" s="51">
        <f t="shared" si="41"/>
        <v>29570.339999999997</v>
      </c>
      <c r="F169" s="52">
        <f t="shared" si="31"/>
        <v>259.85189403226275</v>
      </c>
    </row>
    <row r="170" spans="1:6" ht="12.75" customHeight="1" x14ac:dyDescent="0.2">
      <c r="A170" s="53">
        <v>3221</v>
      </c>
      <c r="B170" s="85" t="s">
        <v>382</v>
      </c>
      <c r="C170" s="50" t="s">
        <v>383</v>
      </c>
      <c r="D170" s="242">
        <v>4546.8500000000004</v>
      </c>
      <c r="E170" s="242">
        <v>8686.43</v>
      </c>
      <c r="F170" s="52">
        <f t="shared" si="31"/>
        <v>191.04280985737378</v>
      </c>
    </row>
    <row r="171" spans="1:6" ht="12.75" customHeight="1" x14ac:dyDescent="0.2">
      <c r="A171" s="53">
        <v>3222</v>
      </c>
      <c r="B171" s="85" t="s">
        <v>384</v>
      </c>
      <c r="C171" s="50" t="s">
        <v>385</v>
      </c>
      <c r="D171" s="242">
        <v>1638.87</v>
      </c>
      <c r="E171" s="242">
        <v>11656.92</v>
      </c>
      <c r="F171" s="52">
        <f t="shared" si="31"/>
        <v>711.27789269435652</v>
      </c>
    </row>
    <row r="172" spans="1:6" ht="12.75" customHeight="1" x14ac:dyDescent="0.2">
      <c r="A172" s="53">
        <v>3223</v>
      </c>
      <c r="B172" s="85" t="s">
        <v>386</v>
      </c>
      <c r="C172" s="50" t="s">
        <v>387</v>
      </c>
      <c r="D172" s="242">
        <v>2978.1</v>
      </c>
      <c r="E172" s="242">
        <v>7849.82</v>
      </c>
      <c r="F172" s="52">
        <f t="shared" si="31"/>
        <v>263.58483596924214</v>
      </c>
    </row>
    <row r="173" spans="1:6" ht="12.75" customHeight="1" x14ac:dyDescent="0.2">
      <c r="A173" s="53">
        <v>3224</v>
      </c>
      <c r="B173" s="85" t="s">
        <v>388</v>
      </c>
      <c r="C173" s="50" t="s">
        <v>389</v>
      </c>
      <c r="D173" s="242">
        <v>236.81</v>
      </c>
      <c r="E173" s="242">
        <v>995.67</v>
      </c>
      <c r="F173" s="52">
        <f t="shared" si="31"/>
        <v>420.45099446813896</v>
      </c>
    </row>
    <row r="174" spans="1:6" ht="12.75" customHeight="1" x14ac:dyDescent="0.2">
      <c r="A174" s="53">
        <v>3225</v>
      </c>
      <c r="B174" s="85" t="s">
        <v>390</v>
      </c>
      <c r="C174" s="50" t="s">
        <v>391</v>
      </c>
      <c r="D174" s="242">
        <v>849.59</v>
      </c>
      <c r="E174" s="242">
        <v>381.5</v>
      </c>
      <c r="F174" s="52">
        <f t="shared" si="31"/>
        <v>44.904012523687896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1129.47</v>
      </c>
      <c r="E176" s="242"/>
      <c r="F176" s="52">
        <f t="shared" si="31"/>
        <v>0</v>
      </c>
    </row>
    <row r="177" spans="1:6" ht="12.75" customHeight="1" x14ac:dyDescent="0.2">
      <c r="A177" s="53">
        <v>323</v>
      </c>
      <c r="B177" s="85" t="s">
        <v>396</v>
      </c>
      <c r="C177" s="50" t="s">
        <v>397</v>
      </c>
      <c r="D177" s="51">
        <f t="shared" ref="D177:E177" si="42">SUM(D178:D186)</f>
        <v>91115.069999999992</v>
      </c>
      <c r="E177" s="51">
        <f t="shared" si="42"/>
        <v>98913.449999999983</v>
      </c>
      <c r="F177" s="52">
        <f t="shared" si="31"/>
        <v>108.55882566956268</v>
      </c>
    </row>
    <row r="178" spans="1:6" ht="12.75" customHeight="1" x14ac:dyDescent="0.2">
      <c r="A178" s="53">
        <v>3231</v>
      </c>
      <c r="B178" s="85" t="s">
        <v>398</v>
      </c>
      <c r="C178" s="50" t="s">
        <v>399</v>
      </c>
      <c r="D178" s="242">
        <v>85452.92</v>
      </c>
      <c r="E178" s="242">
        <v>85039.75</v>
      </c>
      <c r="F178" s="52">
        <f t="shared" si="31"/>
        <v>99.51649399458789</v>
      </c>
    </row>
    <row r="179" spans="1:6" ht="12.75" customHeight="1" x14ac:dyDescent="0.2">
      <c r="A179" s="53">
        <v>3232</v>
      </c>
      <c r="B179" s="85" t="s">
        <v>400</v>
      </c>
      <c r="C179" s="50" t="s">
        <v>401</v>
      </c>
      <c r="D179" s="242">
        <v>1673.37</v>
      </c>
      <c r="E179" s="242">
        <v>1644.56</v>
      </c>
      <c r="F179" s="52">
        <f t="shared" si="31"/>
        <v>98.278324578545096</v>
      </c>
    </row>
    <row r="180" spans="1:6" ht="12.75" customHeight="1" x14ac:dyDescent="0.2">
      <c r="A180" s="53">
        <v>3233</v>
      </c>
      <c r="B180" s="85" t="s">
        <v>402</v>
      </c>
      <c r="C180" s="50" t="s">
        <v>403</v>
      </c>
      <c r="D180" s="242">
        <v>0</v>
      </c>
      <c r="E180" s="242">
        <v>705.51</v>
      </c>
      <c r="F180" s="52" t="str">
        <f t="shared" si="31"/>
        <v>-</v>
      </c>
    </row>
    <row r="181" spans="1:6" ht="12.75" customHeight="1" x14ac:dyDescent="0.2">
      <c r="A181" s="53">
        <v>3234</v>
      </c>
      <c r="B181" s="85" t="s">
        <v>404</v>
      </c>
      <c r="C181" s="50" t="s">
        <v>405</v>
      </c>
      <c r="D181" s="242">
        <v>1236.3</v>
      </c>
      <c r="E181" s="242">
        <v>834.09</v>
      </c>
      <c r="F181" s="52">
        <f t="shared" si="31"/>
        <v>67.466634312060179</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138.03</v>
      </c>
      <c r="E183" s="242">
        <v>1118.6600000000001</v>
      </c>
      <c r="F183" s="52">
        <f t="shared" si="31"/>
        <v>810.4470042744332</v>
      </c>
    </row>
    <row r="184" spans="1:6" ht="12.75" customHeight="1" x14ac:dyDescent="0.2">
      <c r="A184" s="53">
        <v>3237</v>
      </c>
      <c r="B184" s="85" t="s">
        <v>410</v>
      </c>
      <c r="C184" s="50" t="s">
        <v>411</v>
      </c>
      <c r="D184" s="242">
        <v>521.46</v>
      </c>
      <c r="E184" s="242">
        <v>525.15</v>
      </c>
      <c r="F184" s="52">
        <f t="shared" si="31"/>
        <v>100.70762858129099</v>
      </c>
    </row>
    <row r="185" spans="1:6" ht="12.75" customHeight="1" x14ac:dyDescent="0.2">
      <c r="A185" s="53">
        <v>3238</v>
      </c>
      <c r="B185" s="85" t="s">
        <v>412</v>
      </c>
      <c r="C185" s="50" t="s">
        <v>413</v>
      </c>
      <c r="D185" s="242">
        <v>1610.51</v>
      </c>
      <c r="E185" s="242">
        <v>4068.61</v>
      </c>
      <c r="F185" s="52">
        <f t="shared" si="31"/>
        <v>252.62867042117097</v>
      </c>
    </row>
    <row r="186" spans="1:6" ht="12.75" customHeight="1" x14ac:dyDescent="0.2">
      <c r="A186" s="53">
        <v>3239</v>
      </c>
      <c r="B186" s="85" t="s">
        <v>414</v>
      </c>
      <c r="C186" s="50" t="s">
        <v>415</v>
      </c>
      <c r="D186" s="242">
        <v>482.48</v>
      </c>
      <c r="E186" s="242">
        <v>4977.12</v>
      </c>
      <c r="F186" s="52">
        <f t="shared" si="31"/>
        <v>1031.5702205272758</v>
      </c>
    </row>
    <row r="187" spans="1:6" ht="12.75" customHeight="1" x14ac:dyDescent="0.2">
      <c r="A187" s="53">
        <v>324</v>
      </c>
      <c r="B187" s="85" t="s">
        <v>416</v>
      </c>
      <c r="C187" s="50" t="s">
        <v>417</v>
      </c>
      <c r="D187" s="242">
        <v>1322.56</v>
      </c>
      <c r="E187" s="242">
        <v>2929.31</v>
      </c>
      <c r="F187" s="52">
        <f t="shared" si="31"/>
        <v>221.48787200580693</v>
      </c>
    </row>
    <row r="188" spans="1:6" ht="12.75" customHeight="1" x14ac:dyDescent="0.2">
      <c r="A188" s="53">
        <v>329</v>
      </c>
      <c r="B188" s="85" t="s">
        <v>418</v>
      </c>
      <c r="C188" s="50" t="s">
        <v>419</v>
      </c>
      <c r="D188" s="51">
        <f t="shared" ref="D188:E188" si="43">SUM(D189:D195)</f>
        <v>8332.83</v>
      </c>
      <c r="E188" s="51">
        <f t="shared" si="43"/>
        <v>3585.2000000000003</v>
      </c>
      <c r="F188" s="52">
        <f t="shared" si="31"/>
        <v>43.024998709922087</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345.48</v>
      </c>
      <c r="E191" s="242">
        <v>89.17</v>
      </c>
      <c r="F191" s="52">
        <f t="shared" si="31"/>
        <v>25.810466597198101</v>
      </c>
    </row>
    <row r="192" spans="1:6" ht="12.75" customHeight="1" x14ac:dyDescent="0.2">
      <c r="A192" s="53">
        <v>3294</v>
      </c>
      <c r="B192" s="85" t="s">
        <v>426</v>
      </c>
      <c r="C192" s="50" t="s">
        <v>427</v>
      </c>
      <c r="D192" s="242">
        <v>0</v>
      </c>
      <c r="E192" s="242"/>
      <c r="F192" s="52" t="str">
        <f t="shared" si="31"/>
        <v>-</v>
      </c>
    </row>
    <row r="193" spans="1:6" ht="12.75" customHeight="1" x14ac:dyDescent="0.2">
      <c r="A193" s="53">
        <v>3295</v>
      </c>
      <c r="B193" s="85" t="s">
        <v>428</v>
      </c>
      <c r="C193" s="50" t="s">
        <v>429</v>
      </c>
      <c r="D193" s="242">
        <v>1494.79</v>
      </c>
      <c r="E193" s="242">
        <v>1664.43</v>
      </c>
      <c r="F193" s="52">
        <f t="shared" si="31"/>
        <v>111.34875132961821</v>
      </c>
    </row>
    <row r="194" spans="1:6" ht="12.75" customHeight="1" x14ac:dyDescent="0.2">
      <c r="A194" s="53" t="s">
        <v>430</v>
      </c>
      <c r="B194" s="85" t="s">
        <v>431</v>
      </c>
      <c r="C194" s="50" t="s">
        <v>430</v>
      </c>
      <c r="D194" s="242">
        <v>1214.6400000000001</v>
      </c>
      <c r="E194" s="242">
        <v>518.33000000000004</v>
      </c>
      <c r="F194" s="52">
        <f t="shared" si="31"/>
        <v>42.67354936442073</v>
      </c>
    </row>
    <row r="195" spans="1:6" ht="12.75" customHeight="1" x14ac:dyDescent="0.2">
      <c r="A195" s="53">
        <v>3299</v>
      </c>
      <c r="B195" s="85" t="s">
        <v>432</v>
      </c>
      <c r="C195" s="50" t="s">
        <v>433</v>
      </c>
      <c r="D195" s="242">
        <v>5277.92</v>
      </c>
      <c r="E195" s="242">
        <v>1313.27</v>
      </c>
      <c r="F195" s="52">
        <f t="shared" si="31"/>
        <v>24.882340012732289</v>
      </c>
    </row>
    <row r="196" spans="1:6" ht="12.75" customHeight="1" x14ac:dyDescent="0.2">
      <c r="A196" s="53">
        <v>34</v>
      </c>
      <c r="B196" s="232" t="s">
        <v>434</v>
      </c>
      <c r="C196" s="50" t="s">
        <v>435</v>
      </c>
      <c r="D196" s="51">
        <f t="shared" ref="D196:E196" si="44">D197+D202+D210</f>
        <v>1373.76</v>
      </c>
      <c r="E196" s="51">
        <f t="shared" si="44"/>
        <v>825.03</v>
      </c>
      <c r="F196" s="52">
        <f t="shared" si="31"/>
        <v>60.056341719077565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1373.76</v>
      </c>
      <c r="E210" s="51">
        <f t="shared" si="47"/>
        <v>825.03</v>
      </c>
      <c r="F210" s="52">
        <f t="shared" si="31"/>
        <v>60.056341719077565</v>
      </c>
    </row>
    <row r="211" spans="1:6" ht="12.75" customHeight="1" x14ac:dyDescent="0.2">
      <c r="A211" s="53">
        <v>3431</v>
      </c>
      <c r="B211" s="232" t="s">
        <v>464</v>
      </c>
      <c r="C211" s="50" t="s">
        <v>465</v>
      </c>
      <c r="D211" s="242">
        <v>739.6</v>
      </c>
      <c r="E211" s="242">
        <v>725</v>
      </c>
      <c r="F211" s="52">
        <f t="shared" si="31"/>
        <v>98.025959978366686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634.16</v>
      </c>
      <c r="E213" s="242">
        <v>100.03</v>
      </c>
      <c r="F213" s="52">
        <f t="shared" si="31"/>
        <v>15.773621798915102</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4348.5</v>
      </c>
      <c r="E252" s="51">
        <f t="shared" si="63"/>
        <v>4977.1400000000003</v>
      </c>
      <c r="F252" s="52">
        <f t="shared" ref="F252:F258" si="64">IF(D252&lt;&gt;0,IF(E252/D252&gt;=100,"&gt;&gt;100",E252/D252*100),"-")</f>
        <v>114.45647924571691</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4348.5</v>
      </c>
      <c r="E259" s="51">
        <f t="shared" si="66"/>
        <v>4977.1400000000003</v>
      </c>
      <c r="F259" s="52">
        <f t="shared" ref="F259:F262" si="67">IF(D259&lt;&gt;0,IF(E259/D259&gt;=100,"&gt;&gt;100",E259/D259*100),"-")</f>
        <v>114.45647924571691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4348.5</v>
      </c>
      <c r="E261" s="242">
        <v>4977.1400000000003</v>
      </c>
      <c r="F261" s="52">
        <f t="shared" si="67"/>
        <v>114.45647924571691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165.02</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165.02</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165.02</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496935.72</v>
      </c>
      <c r="E289" s="51">
        <f t="shared" si="79"/>
        <v>548654.38</v>
      </c>
      <c r="F289" s="52">
        <f t="shared" si="76"/>
        <v>110.4075150806225</v>
      </c>
    </row>
    <row r="290" spans="1:6" ht="12.75" customHeight="1" x14ac:dyDescent="0.2">
      <c r="A290" s="53" t="s">
        <v>607</v>
      </c>
      <c r="B290" s="85" t="s">
        <v>618</v>
      </c>
      <c r="C290" s="50" t="s">
        <v>619</v>
      </c>
      <c r="D290" s="51">
        <f>IF(D6&gt;=D289,D6-D289,0)</f>
        <v>17691.97000000003</v>
      </c>
      <c r="E290" s="51">
        <f>IF(E6&gt;=E289,E6-E289,0)</f>
        <v>29232.630000000005</v>
      </c>
      <c r="F290" s="52">
        <f t="shared" si="76"/>
        <v>165.231062453757</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10972.51</v>
      </c>
      <c r="E292" s="242">
        <v>6425.81</v>
      </c>
      <c r="F292" s="52">
        <f t="shared" si="76"/>
        <v>58.562808327356272</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357.55</v>
      </c>
      <c r="F294" s="52" t="str">
        <f t="shared" si="76"/>
        <v>-</v>
      </c>
    </row>
    <row r="295" spans="1:6" ht="12"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17279.09</v>
      </c>
      <c r="E350" s="51">
        <f t="shared" si="95"/>
        <v>32165.16</v>
      </c>
      <c r="F350" s="52">
        <f t="shared" si="81"/>
        <v>186.1507753012456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5405.38</v>
      </c>
      <c r="E363" s="51">
        <f t="shared" si="99"/>
        <v>8015.9800000000005</v>
      </c>
      <c r="F363" s="52">
        <f t="shared" si="81"/>
        <v>148.29632699273688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1816.21</v>
      </c>
      <c r="E369" s="51">
        <f t="shared" si="101"/>
        <v>4724.9400000000005</v>
      </c>
      <c r="F369" s="52">
        <f t="shared" si="81"/>
        <v>260.1538368360487</v>
      </c>
    </row>
    <row r="370" spans="1:6" ht="12.75" customHeight="1" x14ac:dyDescent="0.2">
      <c r="A370" s="53">
        <v>4221</v>
      </c>
      <c r="B370" s="85" t="s">
        <v>673</v>
      </c>
      <c r="C370" s="50" t="s">
        <v>765</v>
      </c>
      <c r="D370" s="242">
        <v>1816.21</v>
      </c>
      <c r="E370" s="242">
        <v>3469.03</v>
      </c>
      <c r="F370" s="52">
        <f t="shared" si="81"/>
        <v>191.00379361417458</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1255.9100000000001</v>
      </c>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3589.17</v>
      </c>
      <c r="E383" s="51">
        <f t="shared" si="103"/>
        <v>3291.04</v>
      </c>
      <c r="F383" s="52">
        <f t="shared" si="81"/>
        <v>91.693622759579512</v>
      </c>
    </row>
    <row r="384" spans="1:6" ht="12.75" customHeight="1" x14ac:dyDescent="0.2">
      <c r="A384" s="53">
        <v>4241</v>
      </c>
      <c r="B384" s="85" t="s">
        <v>782</v>
      </c>
      <c r="C384" s="50" t="s">
        <v>783</v>
      </c>
      <c r="D384" s="242">
        <v>3589.17</v>
      </c>
      <c r="E384" s="242">
        <v>3291.04</v>
      </c>
      <c r="F384" s="52">
        <f t="shared" si="81"/>
        <v>91.693622759579512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11873.71</v>
      </c>
      <c r="E402" s="51">
        <f t="shared" si="109"/>
        <v>24149.18</v>
      </c>
      <c r="F402" s="52">
        <f t="shared" si="81"/>
        <v>203.38360967212438</v>
      </c>
    </row>
    <row r="403" spans="1:6" ht="12.75" customHeight="1" x14ac:dyDescent="0.2">
      <c r="A403" s="53">
        <v>451</v>
      </c>
      <c r="B403" s="85" t="s">
        <v>810</v>
      </c>
      <c r="C403" s="50" t="s">
        <v>811</v>
      </c>
      <c r="D403" s="242">
        <v>11873.71</v>
      </c>
      <c r="E403" s="242">
        <v>24149.18</v>
      </c>
      <c r="F403" s="52">
        <f t="shared" si="81"/>
        <v>203.38360967212438</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17279.09</v>
      </c>
      <c r="E408" s="51">
        <f t="shared" si="111"/>
        <v>32165.16</v>
      </c>
      <c r="F408" s="52">
        <f t="shared" si="81"/>
        <v>186.1507753012456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5405.38</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514627.69</v>
      </c>
      <c r="E412" s="51">
        <f>E6+E298</f>
        <v>577887.01</v>
      </c>
      <c r="F412" s="52">
        <f t="shared" si="81"/>
        <v>112.29224956783806</v>
      </c>
    </row>
    <row r="413" spans="1:6" ht="12.75" customHeight="1" x14ac:dyDescent="0.2">
      <c r="A413" s="53" t="s">
        <v>607</v>
      </c>
      <c r="B413" s="85" t="s">
        <v>830</v>
      </c>
      <c r="C413" s="50" t="s">
        <v>831</v>
      </c>
      <c r="D413" s="51">
        <f t="shared" ref="D413:E413" si="112">D289+D350</f>
        <v>514214.81</v>
      </c>
      <c r="E413" s="51">
        <f t="shared" si="112"/>
        <v>580819.54</v>
      </c>
      <c r="F413" s="52">
        <f t="shared" si="81"/>
        <v>112.95270550453421</v>
      </c>
    </row>
    <row r="414" spans="1:6" ht="12.75" customHeight="1" x14ac:dyDescent="0.2">
      <c r="A414" s="53" t="s">
        <v>607</v>
      </c>
      <c r="B414" s="85" t="s">
        <v>832</v>
      </c>
      <c r="C414" s="50" t="s">
        <v>833</v>
      </c>
      <c r="D414" s="51">
        <f t="shared" ref="D414:E414" si="113">IF(D412&gt;=D413,D412-D413,0)</f>
        <v>412.88000000000466</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2932.5300000000279</v>
      </c>
      <c r="F415" s="52" t="str">
        <f t="shared" si="81"/>
        <v>-</v>
      </c>
    </row>
    <row r="416" spans="1:6" ht="12.75" customHeight="1" x14ac:dyDescent="0.2">
      <c r="A416" s="60" t="s">
        <v>836</v>
      </c>
      <c r="B416" s="232" t="s">
        <v>837</v>
      </c>
      <c r="C416" s="61" t="s">
        <v>838</v>
      </c>
      <c r="D416" s="51">
        <f t="shared" ref="D416:E416" si="115">IF(D292-D293+D409-D410&gt;=0,D292-D293+D409-D410,0)</f>
        <v>10972.51</v>
      </c>
      <c r="E416" s="51">
        <f t="shared" si="115"/>
        <v>1020.4300000000003</v>
      </c>
      <c r="F416" s="52">
        <f t="shared" si="81"/>
        <v>9.2998776032102057</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357.55</v>
      </c>
      <c r="F418" s="57" t="str">
        <f t="shared" si="81"/>
        <v>-</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514627.69</v>
      </c>
      <c r="E639" s="51">
        <f t="shared" si="180"/>
        <v>577887.01</v>
      </c>
      <c r="F639" s="52">
        <f t="shared" si="119"/>
        <v>112.29224956783806</v>
      </c>
    </row>
    <row r="640" spans="1:6" ht="12.75" customHeight="1" x14ac:dyDescent="0.2">
      <c r="A640" s="53" t="s">
        <v>607</v>
      </c>
      <c r="B640" s="85" t="s">
        <v>1276</v>
      </c>
      <c r="C640" s="50" t="s">
        <v>1277</v>
      </c>
      <c r="D640" s="51">
        <f t="shared" ref="D640:E640" si="181">D413+D528</f>
        <v>514214.81</v>
      </c>
      <c r="E640" s="51">
        <f t="shared" si="181"/>
        <v>580819.54</v>
      </c>
      <c r="F640" s="52">
        <f t="shared" si="119"/>
        <v>112.95270550453421</v>
      </c>
    </row>
    <row r="641" spans="1:6" ht="12.75" customHeight="1" x14ac:dyDescent="0.2">
      <c r="A641" s="53" t="s">
        <v>607</v>
      </c>
      <c r="B641" s="85" t="s">
        <v>1278</v>
      </c>
      <c r="C641" s="50" t="s">
        <v>1279</v>
      </c>
      <c r="D641" s="51">
        <f t="shared" ref="D641:E641" si="182">IF(D639&gt;=D640,D639-D640,0)</f>
        <v>412.88000000000466</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2932.5300000000279</v>
      </c>
      <c r="F642" s="52" t="str">
        <f t="shared" si="119"/>
        <v>-</v>
      </c>
    </row>
    <row r="643" spans="1:6" ht="22.8" x14ac:dyDescent="0.2">
      <c r="A643" s="60" t="s">
        <v>1282</v>
      </c>
      <c r="B643" s="85" t="s">
        <v>1283</v>
      </c>
      <c r="C643" s="61" t="s">
        <v>1282</v>
      </c>
      <c r="D643" s="51">
        <f t="shared" ref="D643:E643" si="184">IF(D416-D417+D637-D638&gt;=0,D416-D417+D637-D638,0)</f>
        <v>10972.51</v>
      </c>
      <c r="E643" s="51">
        <f t="shared" si="184"/>
        <v>1020.4300000000003</v>
      </c>
      <c r="F643" s="52">
        <f t="shared" si="119"/>
        <v>9.2998776032102057</v>
      </c>
    </row>
    <row r="644" spans="1:6" ht="22.8" x14ac:dyDescent="0.2">
      <c r="A644" s="60" t="s">
        <v>1284</v>
      </c>
      <c r="B644" s="85" t="s">
        <v>1285</v>
      </c>
      <c r="C644" s="61" t="s">
        <v>1284</v>
      </c>
      <c r="D644" s="51">
        <f t="shared" ref="D644:E644" si="185">IF(D417-D416+D638-D637&gt;=0,D417-D416+D638-D637,0)</f>
        <v>0</v>
      </c>
      <c r="E644" s="51">
        <f t="shared" si="185"/>
        <v>0</v>
      </c>
      <c r="F644" s="52" t="str">
        <f t="shared" si="119"/>
        <v>-</v>
      </c>
    </row>
    <row r="645" spans="1:6" ht="22.8" x14ac:dyDescent="0.2">
      <c r="A645" s="53" t="s">
        <v>607</v>
      </c>
      <c r="B645" s="85" t="s">
        <v>1286</v>
      </c>
      <c r="C645" s="50" t="s">
        <v>1287</v>
      </c>
      <c r="D645" s="51">
        <f t="shared" ref="D645:E645" si="186">IF(D641+D643-D642-D644&gt;=0,D641+D643-D642-D644,0)</f>
        <v>11385.390000000005</v>
      </c>
      <c r="E645" s="51">
        <f t="shared" si="186"/>
        <v>0</v>
      </c>
      <c r="F645" s="52">
        <f t="shared" si="119"/>
        <v>0</v>
      </c>
    </row>
    <row r="646" spans="1:6" ht="22.8" x14ac:dyDescent="0.2">
      <c r="A646" s="53" t="s">
        <v>607</v>
      </c>
      <c r="B646" s="85" t="s">
        <v>1288</v>
      </c>
      <c r="C646" s="50" t="s">
        <v>1289</v>
      </c>
      <c r="D646" s="51">
        <f t="shared" ref="D646:E646" si="187">IF(D642+D644-D641-D643&gt;=0,D642+D644-D641-D643,0)</f>
        <v>0</v>
      </c>
      <c r="E646" s="51">
        <f t="shared" si="187"/>
        <v>1912.1000000000276</v>
      </c>
      <c r="F646" s="52" t="str">
        <f t="shared" si="119"/>
        <v>-</v>
      </c>
    </row>
    <row r="647" spans="1:6" ht="22.8" x14ac:dyDescent="0.2">
      <c r="A647" s="55" t="s">
        <v>1290</v>
      </c>
      <c r="B647" s="233" t="s">
        <v>1291</v>
      </c>
      <c r="C647" s="56" t="s">
        <v>1290</v>
      </c>
      <c r="D647" s="243">
        <v>70807.61</v>
      </c>
      <c r="E647" s="243">
        <v>76084.820000000007</v>
      </c>
      <c r="F647" s="57">
        <f t="shared" si="119"/>
        <v>107.45288536076842</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7144.31</v>
      </c>
      <c r="E649" s="242">
        <v>9504.48</v>
      </c>
      <c r="F649" s="52">
        <f t="shared" ref="F649:F724" si="188">IF(D649&lt;&gt;0,IF(E649/D649&gt;=100,"&gt;&gt;100",E649/D649*100),"-")</f>
        <v>133.03566054664481</v>
      </c>
    </row>
    <row r="650" spans="1:6" ht="12.75" customHeight="1" x14ac:dyDescent="0.2">
      <c r="A650" s="53" t="s">
        <v>1295</v>
      </c>
      <c r="B650" s="85" t="s">
        <v>1296</v>
      </c>
      <c r="C650" s="50" t="s">
        <v>1295</v>
      </c>
      <c r="D650" s="242">
        <v>142193.94</v>
      </c>
      <c r="E650" s="242">
        <v>175101.54</v>
      </c>
      <c r="F650" s="52">
        <f t="shared" si="188"/>
        <v>123.14275840447209</v>
      </c>
    </row>
    <row r="651" spans="1:6" ht="12.75" customHeight="1" x14ac:dyDescent="0.2">
      <c r="A651" s="53" t="s">
        <v>1297</v>
      </c>
      <c r="B651" s="85" t="s">
        <v>1298</v>
      </c>
      <c r="C651" s="50" t="s">
        <v>1297</v>
      </c>
      <c r="D651" s="242">
        <v>139833.76999999999</v>
      </c>
      <c r="E651" s="242">
        <v>183899.34</v>
      </c>
      <c r="F651" s="52">
        <f t="shared" si="188"/>
        <v>131.51282411966724</v>
      </c>
    </row>
    <row r="652" spans="1:6" ht="22.8" x14ac:dyDescent="0.2">
      <c r="A652" s="53">
        <v>11</v>
      </c>
      <c r="B652" s="85" t="s">
        <v>1299</v>
      </c>
      <c r="C652" s="50" t="s">
        <v>1300</v>
      </c>
      <c r="D652" s="51">
        <f t="shared" ref="D652:E652" si="189">+D649+D650-D651</f>
        <v>9504.4800000000105</v>
      </c>
      <c r="E652" s="51">
        <f t="shared" si="189"/>
        <v>706.68000000002212</v>
      </c>
      <c r="F652" s="52">
        <f t="shared" si="188"/>
        <v>7.435230543912148</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24</v>
      </c>
      <c r="E654" s="262">
        <v>24</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18</v>
      </c>
      <c r="E656" s="262">
        <v>18</v>
      </c>
      <c r="F656" s="52">
        <f t="shared" si="188"/>
        <v>100</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384483.41</v>
      </c>
      <c r="E675" s="242">
        <v>420854.46</v>
      </c>
      <c r="F675" s="52">
        <f t="shared" si="188"/>
        <v>109.45971895120262</v>
      </c>
    </row>
    <row r="676" spans="1:6" ht="22.8" x14ac:dyDescent="0.2">
      <c r="A676" s="53">
        <v>63613</v>
      </c>
      <c r="B676" s="232" t="s">
        <v>1348</v>
      </c>
      <c r="C676" s="50" t="s">
        <v>1349</v>
      </c>
      <c r="D676" s="242">
        <v>0</v>
      </c>
      <c r="E676" s="242"/>
      <c r="F676" s="52" t="str">
        <f t="shared" si="188"/>
        <v>-</v>
      </c>
    </row>
    <row r="677" spans="1:6" ht="22.8" x14ac:dyDescent="0.2">
      <c r="A677" s="53">
        <v>63622</v>
      </c>
      <c r="B677" s="232" t="s">
        <v>1350</v>
      </c>
      <c r="C677" s="50" t="s">
        <v>1351</v>
      </c>
      <c r="D677" s="242">
        <v>0</v>
      </c>
      <c r="E677" s="242"/>
      <c r="F677" s="52" t="str">
        <f t="shared" si="188"/>
        <v>-</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v>518.49</v>
      </c>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0</v>
      </c>
      <c r="E717" s="242">
        <v>729.98</v>
      </c>
      <c r="F717" s="52" t="str">
        <f t="shared" si="188"/>
        <v>-</v>
      </c>
    </row>
    <row r="718" spans="1:6" ht="12.75" customHeight="1" x14ac:dyDescent="0.2">
      <c r="A718" s="53">
        <v>32121</v>
      </c>
      <c r="B718" s="85" t="s">
        <v>1414</v>
      </c>
      <c r="C718" s="50" t="s">
        <v>1415</v>
      </c>
      <c r="D718" s="242">
        <v>14833.82</v>
      </c>
      <c r="E718" s="242">
        <v>18589.810000000001</v>
      </c>
      <c r="F718" s="52">
        <f t="shared" si="188"/>
        <v>125.32045016051161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138.03</v>
      </c>
      <c r="E720" s="242">
        <v>1118.6600000000001</v>
      </c>
      <c r="F720" s="52">
        <f t="shared" si="188"/>
        <v>810.4470042744332</v>
      </c>
    </row>
    <row r="721" spans="1:6" ht="12.75" customHeight="1" x14ac:dyDescent="0.2">
      <c r="A721" s="53" t="s">
        <v>1420</v>
      </c>
      <c r="B721" s="85" t="s">
        <v>1421</v>
      </c>
      <c r="C721" s="50" t="s">
        <v>1420</v>
      </c>
      <c r="D721" s="242">
        <v>97.08</v>
      </c>
      <c r="E721" s="242"/>
      <c r="F721" s="52">
        <f t="shared" si="188"/>
        <v>0</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4348.5</v>
      </c>
      <c r="E828" s="242">
        <v>4977.1400000000003</v>
      </c>
      <c r="F828" s="52">
        <f t="shared" si="190"/>
        <v>114.45647924571691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47" sqref="E24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516732.57999999996</v>
      </c>
      <c r="E6" s="229">
        <f t="shared" si="0"/>
        <v>512072.48000000004</v>
      </c>
      <c r="F6" s="230">
        <f t="shared" ref="F6:F260" si="1">IF(D6&gt;0,IF(E6/D6&gt;=100,"&gt;&gt;100",E6/D6*100),"-")</f>
        <v>99.098160212773905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434967.17999999993</v>
      </c>
      <c r="E7" s="104">
        <f t="shared" si="2"/>
        <v>431692.80000000005</v>
      </c>
      <c r="F7" s="93">
        <f t="shared" si="1"/>
        <v>99.247212168973334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663.61</v>
      </c>
      <c r="E8" s="104">
        <f>E9+E10-E11</f>
        <v>663.61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663.61</v>
      </c>
      <c r="E9" s="247">
        <v>663.61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408041.04</v>
      </c>
      <c r="E12" s="104">
        <f t="shared" si="3"/>
        <v>404766.66000000003</v>
      </c>
      <c r="F12" s="93">
        <f t="shared" si="1"/>
        <v>99.197536600730174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374695.52</v>
      </c>
      <c r="E13" s="104">
        <f t="shared" si="4"/>
        <v>368413.99</v>
      </c>
      <c r="F13" s="93">
        <f t="shared" si="1"/>
        <v>98.3235641568386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498526.13</v>
      </c>
      <c r="E15" s="247">
        <v>498526.13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123830.61</v>
      </c>
      <c r="E18" s="247">
        <v>130112.14</v>
      </c>
      <c r="F18" s="93">
        <f t="shared" si="1"/>
        <v>105.07267952568431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3457.5999999999985</v>
      </c>
      <c r="E19" s="104">
        <f t="shared" si="5"/>
        <v>3173.7100000000064</v>
      </c>
      <c r="F19" s="93">
        <f t="shared" si="1"/>
        <v>91.78939148542365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36061.08</v>
      </c>
      <c r="E20" s="247">
        <v>48829.919999999998</v>
      </c>
      <c r="F20" s="93">
        <f t="shared" si="1"/>
        <v>135.40892286087936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4429.08</v>
      </c>
      <c r="E21" s="247">
        <v>4429.07</v>
      </c>
      <c r="F21" s="93">
        <f t="shared" si="1"/>
        <v>99.99977421947672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374.24</v>
      </c>
      <c r="E22" s="247">
        <v>85.4</v>
      </c>
      <c r="F22" s="93">
        <f t="shared" si="1"/>
        <v>22.819581017528858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9230.42</v>
      </c>
      <c r="E24" s="247">
        <v>9230.42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4092.28</v>
      </c>
      <c r="E25" s="247">
        <v>5348.19</v>
      </c>
      <c r="F25" s="93">
        <f t="shared" si="1"/>
        <v>130.68973775010505</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7146.49</v>
      </c>
      <c r="E26" s="247">
        <v>7146.49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57875.99</v>
      </c>
      <c r="E28" s="247">
        <v>71895.78</v>
      </c>
      <c r="F28" s="93">
        <f t="shared" si="1"/>
        <v>124.22384481025723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29887.919999999998</v>
      </c>
      <c r="E35" s="104">
        <f t="shared" si="7"/>
        <v>33178.959999999999</v>
      </c>
      <c r="F35" s="93">
        <f t="shared" si="1"/>
        <v>111.01127144344605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29887.919999999998</v>
      </c>
      <c r="E36" s="247">
        <v>33178.959999999999</v>
      </c>
      <c r="F36" s="93">
        <f t="shared" si="1"/>
        <v>111.01127144344605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11229.16</v>
      </c>
      <c r="E54" s="247">
        <v>11610.66</v>
      </c>
      <c r="F54" s="93">
        <f t="shared" si="1"/>
        <v>103.39740461441463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11229.16</v>
      </c>
      <c r="E55" s="247">
        <v>11610.66</v>
      </c>
      <c r="F55" s="93">
        <f t="shared" si="1"/>
        <v>103.39740461441463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26262.53</v>
      </c>
      <c r="E56" s="104">
        <f t="shared" si="11"/>
        <v>26262.53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26262.53</v>
      </c>
      <c r="E57" s="247">
        <v>26262.53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81765.399999999994</v>
      </c>
      <c r="E68" s="104">
        <f t="shared" si="13"/>
        <v>80379.680000000008</v>
      </c>
      <c r="F68" s="93">
        <f t="shared" si="1"/>
        <v>98.305248919469619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9504.48</v>
      </c>
      <c r="E69" s="104">
        <f t="shared" si="14"/>
        <v>706.68</v>
      </c>
      <c r="F69" s="93">
        <f t="shared" si="1"/>
        <v>7.4352305439119233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9504.48</v>
      </c>
      <c r="E70" s="104">
        <f t="shared" si="15"/>
        <v>706.68</v>
      </c>
      <c r="F70" s="93">
        <f t="shared" si="1"/>
        <v>7.4352305439119233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9504.48</v>
      </c>
      <c r="E72" s="247">
        <v>706.68</v>
      </c>
      <c r="F72" s="93">
        <f t="shared" si="1"/>
        <v>7.4352305439119233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1308.8900000000001</v>
      </c>
      <c r="E78" s="104">
        <f>E79+SUM(E82:E84)-E85+E86</f>
        <v>3511.88</v>
      </c>
      <c r="F78" s="93">
        <f t="shared" si="1"/>
        <v>268.30978921070522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24.48</v>
      </c>
      <c r="E84" s="247">
        <v>24.48</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1284.4100000000001</v>
      </c>
      <c r="E86" s="247">
        <v>3487.4</v>
      </c>
      <c r="F86" s="93">
        <f t="shared" si="1"/>
        <v>271.51766180580967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144.41999999999999</v>
      </c>
      <c r="E146" s="104">
        <f t="shared" si="26"/>
        <v>76.3</v>
      </c>
      <c r="F146" s="93">
        <f t="shared" si="1"/>
        <v>52.832017726076721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144.41999999999999</v>
      </c>
      <c r="E159" s="247">
        <v>76.3</v>
      </c>
      <c r="F159" s="93">
        <f t="shared" si="1"/>
        <v>52.832017726076721</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70807.61</v>
      </c>
      <c r="E170" s="104">
        <f t="shared" si="29"/>
        <v>76084.820000000007</v>
      </c>
      <c r="F170" s="93">
        <f t="shared" si="1"/>
        <v>107.45288536076842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25300.75</v>
      </c>
      <c r="E171" s="247">
        <v>25300.75</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45506.86</v>
      </c>
      <c r="E173" s="247">
        <v>50784.07</v>
      </c>
      <c r="F173" s="93">
        <f t="shared" si="1"/>
        <v>111.59651533856653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516732.58</v>
      </c>
      <c r="E175" s="104">
        <f t="shared" si="30"/>
        <v>512072.48</v>
      </c>
      <c r="F175" s="93">
        <f t="shared" si="1"/>
        <v>99.098160212773877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70546.69</v>
      </c>
      <c r="E176" s="104">
        <f t="shared" si="31"/>
        <v>70309.709999999992</v>
      </c>
      <c r="F176" s="93">
        <f t="shared" si="1"/>
        <v>99.664080625185946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62451.59</v>
      </c>
      <c r="E177" s="104">
        <f t="shared" si="32"/>
        <v>62214.599999999991</v>
      </c>
      <c r="F177" s="93">
        <f t="shared" si="1"/>
        <v>99.620522071575763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30903.52</v>
      </c>
      <c r="E178" s="247">
        <v>38494.129999999997</v>
      </c>
      <c r="F178" s="93">
        <f t="shared" si="1"/>
        <v>124.56228287263068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29134.13</v>
      </c>
      <c r="E179" s="247">
        <v>22210.91</v>
      </c>
      <c r="F179" s="93">
        <f t="shared" si="1"/>
        <v>76.236736775733476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151.69999999999999</v>
      </c>
      <c r="E180" s="104">
        <f t="shared" si="33"/>
        <v>113.07</v>
      </c>
      <c r="F180" s="93">
        <f t="shared" si="1"/>
        <v>74.535266974291375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151.69999999999999</v>
      </c>
      <c r="E183" s="247">
        <v>113.07</v>
      </c>
      <c r="F183" s="93">
        <f t="shared" si="1"/>
        <v>74.535266974291375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1166.4100000000001</v>
      </c>
      <c r="E186" s="247">
        <v>51.54</v>
      </c>
      <c r="F186" s="93">
        <f t="shared" si="1"/>
        <v>4.4186863967215642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1095.83</v>
      </c>
      <c r="E188" s="247">
        <v>1344.95</v>
      </c>
      <c r="F188" s="93">
        <f t="shared" si="1"/>
        <v>122.73345318160665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8095.1</v>
      </c>
      <c r="E189" s="247">
        <v>8095.11</v>
      </c>
      <c r="F189" s="93">
        <f t="shared" si="1"/>
        <v>100.00012353151905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446185.89</v>
      </c>
      <c r="E237" s="104">
        <f t="shared" si="41"/>
        <v>441762.77</v>
      </c>
      <c r="F237" s="93">
        <f t="shared" si="1"/>
        <v>99.0086822333176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434656.08</v>
      </c>
      <c r="E238" s="104">
        <f t="shared" si="42"/>
        <v>443317.32</v>
      </c>
      <c r="F238" s="93">
        <f t="shared" si="1"/>
        <v>101.992665097426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434656.08</v>
      </c>
      <c r="E239" s="104">
        <f t="shared" si="43"/>
        <v>443317.32</v>
      </c>
      <c r="F239" s="93">
        <f t="shared" si="1"/>
        <v>101.992665097426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426958.31</v>
      </c>
      <c r="E240" s="247">
        <v>435619.55</v>
      </c>
      <c r="F240" s="93">
        <f t="shared" si="1"/>
        <v>102.02859150346552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7697.77</v>
      </c>
      <c r="E241" s="247">
        <v>7697.77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11385.39</v>
      </c>
      <c r="E245" s="104">
        <f t="shared" si="45"/>
        <v>-1912.0999999999985</v>
      </c>
      <c r="F245" s="93">
        <f t="shared" si="1"/>
        <v>-16.794330277662851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11385.39</v>
      </c>
      <c r="E246" s="104">
        <f t="shared" si="46"/>
        <v>35658.44</v>
      </c>
      <c r="F246" s="93">
        <f t="shared" si="1"/>
        <v>313.19471708918189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11385.39</v>
      </c>
      <c r="E247" s="247">
        <v>35658.44</v>
      </c>
      <c r="F247" s="93">
        <f t="shared" si="1"/>
        <v>313.19471708918189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37570.54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37570.54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144.41999999999999</v>
      </c>
      <c r="E255" s="247">
        <v>357.55</v>
      </c>
      <c r="F255" s="93">
        <f t="shared" si="1"/>
        <v>247.57651294834514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12695.62</v>
      </c>
      <c r="E259" s="104">
        <f t="shared" si="49"/>
        <v>11041.06</v>
      </c>
      <c r="F259" s="93">
        <f t="shared" si="1"/>
        <v>86.967473821680215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12695.62</v>
      </c>
      <c r="E260" s="248">
        <v>11041.06</v>
      </c>
      <c r="F260" s="97">
        <f t="shared" si="1"/>
        <v>86.967473821680215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144.41999999999999</v>
      </c>
      <c r="E265" s="247">
        <v>76.3</v>
      </c>
      <c r="F265" s="93">
        <f t="shared" si="50"/>
        <v>52.832017726076721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1237.99</v>
      </c>
      <c r="E268" s="247">
        <v>3418.74</v>
      </c>
      <c r="F268" s="93">
        <f t="shared" si="50"/>
        <v>276.15247296020158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22.24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46.42</v>
      </c>
      <c r="E271" s="247">
        <v>46.42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62451.59</v>
      </c>
      <c r="E288" s="247">
        <v>62214.6</v>
      </c>
      <c r="F288" s="93">
        <f t="shared" si="50"/>
        <v>99.620522071575763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8095.1</v>
      </c>
      <c r="E289" s="247">
        <v>8095.11</v>
      </c>
      <c r="F289" s="93">
        <f t="shared" si="50"/>
        <v>100.00012353151905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541.66999999999996</v>
      </c>
      <c r="E298" s="247">
        <v>541.70000000000005</v>
      </c>
      <c r="F298" s="93">
        <f t="shared" si="50"/>
        <v>100.00553842745586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554.12</v>
      </c>
      <c r="E302" s="247">
        <v>803.25</v>
      </c>
      <c r="F302" s="93">
        <f t="shared" si="50"/>
        <v>144.95957554320364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18" sqref="D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514214.81</v>
      </c>
      <c r="E114" s="81">
        <f t="shared" si="22"/>
        <v>580819.54</v>
      </c>
      <c r="F114" s="63">
        <f t="shared" si="1"/>
        <v>112.95270550453421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514214.81</v>
      </c>
      <c r="E115" s="81">
        <f t="shared" si="23"/>
        <v>580819.54</v>
      </c>
      <c r="F115" s="63">
        <f t="shared" si="1"/>
        <v>112.95270550453421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514214.81</v>
      </c>
      <c r="E117" s="249">
        <v>580819.54</v>
      </c>
      <c r="F117" s="63">
        <f t="shared" si="1"/>
        <v>112.95270550453421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514214.81</v>
      </c>
      <c r="E141" s="106">
        <f t="shared" si="28"/>
        <v>580819.54</v>
      </c>
      <c r="F141" s="82">
        <f t="shared" si="1"/>
        <v>112.95270550453421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13" workbookViewId="0">
      <selection activeCell="D10" sqref="D10"/>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2449.0500000000002</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v>0</v>
      </c>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2449.0500000000002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2449.0500000000002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v>2449.0500000000002</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70546.69</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586463.51</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557589.39</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394824.24</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156442.71</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846.39</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13.2"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4977.1400000000003</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498.91</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28874.12</v>
      </c>
      <c r="E17" s="37"/>
      <c r="F17" s="37"/>
      <c r="G17" s="37"/>
      <c r="H17" s="37"/>
      <c r="I17" s="37"/>
      <c r="J17" s="37"/>
      <c r="K17" s="37"/>
      <c r="L17" s="37"/>
      <c r="M17" s="37"/>
      <c r="N17" s="37"/>
      <c r="O17" s="37"/>
      <c r="P17" s="37"/>
      <c r="Q17" s="37"/>
      <c r="R17" s="37"/>
      <c r="S17" s="37"/>
      <c r="T17" s="37"/>
      <c r="U17" s="37"/>
    </row>
    <row r="18" spans="1:21" ht="24"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586700.49000000011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557826.37000000011</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386817.08</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163782.48000000001</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885.02</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13.2"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6092.01</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249.78</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28874.12</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70309.709999999846</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13.2"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70309.709999999992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62214.6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v>8095.11</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0</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5">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3316</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3317</v>
      </c>
      <c r="B1" s="378"/>
      <c r="C1" s="378"/>
    </row>
    <row r="2" spans="1:17" ht="33" customHeight="1" x14ac:dyDescent="0.25">
      <c r="A2" s="379" t="s">
        <v>3318</v>
      </c>
      <c r="B2" s="380"/>
      <c r="C2" s="377"/>
      <c r="D2" s="4"/>
      <c r="E2" s="4"/>
      <c r="F2" s="4"/>
      <c r="G2" s="4"/>
      <c r="H2" s="4"/>
      <c r="I2" s="4"/>
      <c r="J2" s="4"/>
      <c r="K2" s="4"/>
      <c r="L2" s="4"/>
      <c r="M2" s="4"/>
      <c r="N2" s="4"/>
      <c r="O2" s="4"/>
      <c r="P2" s="4"/>
      <c r="Q2" s="4"/>
    </row>
    <row r="3" spans="1:17" ht="18.75" customHeight="1" x14ac:dyDescent="0.25">
      <c r="A3" s="304" t="s">
        <v>3319</v>
      </c>
      <c r="B3" s="381" t="s">
        <v>3320</v>
      </c>
      <c r="C3" s="377"/>
      <c r="D3" s="4"/>
      <c r="E3" s="4"/>
      <c r="F3" s="4"/>
      <c r="G3" s="4"/>
      <c r="H3" s="4"/>
      <c r="I3" s="4"/>
      <c r="J3" s="4"/>
      <c r="K3" s="4"/>
      <c r="L3" s="4"/>
      <c r="M3" s="4"/>
      <c r="N3" s="4"/>
      <c r="O3" s="4"/>
      <c r="P3" s="4"/>
      <c r="Q3" s="4"/>
    </row>
    <row r="4" spans="1:17" ht="37.5" hidden="1" customHeight="1" x14ac:dyDescent="0.25">
      <c r="A4" s="305" t="s">
        <v>3321</v>
      </c>
      <c r="B4" s="376" t="s">
        <v>3322</v>
      </c>
      <c r="C4" s="377"/>
      <c r="D4" s="4"/>
      <c r="E4" s="4"/>
      <c r="F4" s="4"/>
      <c r="G4" s="4"/>
      <c r="H4" s="4"/>
      <c r="I4" s="4"/>
      <c r="J4" s="4"/>
      <c r="K4" s="4"/>
      <c r="L4" s="4"/>
      <c r="M4" s="4"/>
      <c r="N4" s="4"/>
      <c r="O4" s="4"/>
      <c r="P4" s="4"/>
      <c r="Q4" s="4"/>
    </row>
    <row r="5" spans="1:17" ht="48" hidden="1" customHeight="1" x14ac:dyDescent="0.25">
      <c r="A5" s="305" t="s">
        <v>3321</v>
      </c>
      <c r="B5" s="376" t="s">
        <v>3323</v>
      </c>
      <c r="C5" s="377"/>
      <c r="D5" s="4"/>
      <c r="E5" s="4"/>
      <c r="F5" s="4"/>
      <c r="G5" s="4"/>
      <c r="H5" s="4"/>
      <c r="I5" s="4"/>
      <c r="J5" s="4"/>
      <c r="K5" s="4"/>
      <c r="L5" s="4"/>
      <c r="M5" s="4"/>
      <c r="N5" s="4"/>
      <c r="O5" s="4"/>
      <c r="P5" s="4"/>
      <c r="Q5" s="4"/>
    </row>
    <row r="6" spans="1:17" ht="59.25" hidden="1" customHeight="1" x14ac:dyDescent="0.25">
      <c r="A6" s="305" t="s">
        <v>3321</v>
      </c>
      <c r="B6" s="376" t="s">
        <v>3324</v>
      </c>
      <c r="C6" s="377"/>
      <c r="D6" s="4"/>
      <c r="E6" s="4"/>
      <c r="F6" s="4"/>
      <c r="G6" s="4"/>
      <c r="H6" s="4"/>
      <c r="I6" s="4"/>
      <c r="J6" s="4"/>
      <c r="K6" s="4"/>
      <c r="L6" s="4"/>
      <c r="M6" s="4"/>
      <c r="N6" s="4"/>
      <c r="O6" s="4"/>
      <c r="P6" s="4"/>
      <c r="Q6" s="4"/>
    </row>
    <row r="7" spans="1:17" ht="48" hidden="1" customHeight="1" x14ac:dyDescent="0.25">
      <c r="A7" s="305" t="s">
        <v>3325</v>
      </c>
      <c r="B7" s="376" t="s">
        <v>3326</v>
      </c>
      <c r="C7" s="377"/>
      <c r="D7" s="4"/>
      <c r="E7" s="4"/>
      <c r="F7" s="4"/>
      <c r="G7" s="4"/>
      <c r="H7" s="4"/>
      <c r="I7" s="4"/>
      <c r="J7" s="4"/>
      <c r="K7" s="4"/>
      <c r="L7" s="4"/>
      <c r="M7" s="4"/>
      <c r="N7" s="4"/>
      <c r="O7" s="4"/>
      <c r="P7" s="4"/>
      <c r="Q7" s="4"/>
    </row>
    <row r="8" spans="1:17" ht="41.25" hidden="1" customHeight="1" x14ac:dyDescent="0.25">
      <c r="A8" s="305" t="s">
        <v>3327</v>
      </c>
      <c r="B8" s="376" t="s">
        <v>3328</v>
      </c>
      <c r="C8" s="377"/>
      <c r="D8" s="4"/>
      <c r="E8" s="4"/>
      <c r="F8" s="4"/>
      <c r="G8" s="4"/>
      <c r="H8" s="4"/>
      <c r="I8" s="4"/>
      <c r="J8" s="4"/>
      <c r="K8" s="4"/>
      <c r="L8" s="4"/>
      <c r="M8" s="4"/>
      <c r="N8" s="4"/>
      <c r="O8" s="4"/>
      <c r="P8" s="4"/>
      <c r="Q8" s="4"/>
    </row>
    <row r="9" spans="1:17" ht="59.25" hidden="1" customHeight="1" x14ac:dyDescent="0.25">
      <c r="A9" s="305" t="s">
        <v>3329</v>
      </c>
      <c r="B9" s="376" t="s">
        <v>3330</v>
      </c>
      <c r="C9" s="377"/>
      <c r="D9" s="4"/>
      <c r="E9" s="4"/>
      <c r="F9" s="4"/>
      <c r="G9" s="4"/>
      <c r="H9" s="4"/>
      <c r="I9" s="4"/>
      <c r="J9" s="4"/>
      <c r="K9" s="4"/>
      <c r="L9" s="4"/>
      <c r="M9" s="4"/>
      <c r="N9" s="4"/>
      <c r="O9" s="4"/>
      <c r="P9" s="4"/>
      <c r="Q9" s="4"/>
    </row>
    <row r="10" spans="1:17" ht="61.5" hidden="1" customHeight="1" x14ac:dyDescent="0.25">
      <c r="A10" s="305" t="s">
        <v>3329</v>
      </c>
      <c r="B10" s="376" t="s">
        <v>3331</v>
      </c>
      <c r="C10" s="377"/>
      <c r="D10" s="4"/>
      <c r="E10" s="4"/>
      <c r="F10" s="4"/>
      <c r="G10" s="4"/>
      <c r="H10" s="4"/>
      <c r="I10" s="4"/>
      <c r="J10" s="4"/>
      <c r="K10" s="4"/>
      <c r="L10" s="4"/>
      <c r="M10" s="4"/>
      <c r="N10" s="4"/>
      <c r="O10" s="4"/>
      <c r="P10" s="4"/>
      <c r="Q10" s="4"/>
    </row>
    <row r="11" spans="1:17" ht="43.5" hidden="1" customHeight="1" x14ac:dyDescent="0.25">
      <c r="A11" s="305" t="s">
        <v>3329</v>
      </c>
      <c r="B11" s="376" t="s">
        <v>3332</v>
      </c>
      <c r="C11" s="377"/>
      <c r="D11" s="4"/>
      <c r="E11" s="4"/>
      <c r="F11" s="4"/>
      <c r="G11" s="4"/>
      <c r="H11" s="4"/>
      <c r="I11" s="4"/>
      <c r="J11" s="4"/>
      <c r="K11" s="4"/>
      <c r="L11" s="4"/>
      <c r="M11" s="4"/>
      <c r="N11" s="4"/>
      <c r="O11" s="4"/>
      <c r="P11" s="4"/>
      <c r="Q11" s="4"/>
    </row>
    <row r="12" spans="1:17" ht="27.75" hidden="1" customHeight="1" x14ac:dyDescent="0.25">
      <c r="A12" s="305" t="s">
        <v>3333</v>
      </c>
      <c r="B12" s="376" t="s">
        <v>3334</v>
      </c>
      <c r="C12" s="377"/>
      <c r="D12" s="4"/>
      <c r="E12" s="4"/>
      <c r="F12" s="4"/>
      <c r="G12" s="4"/>
      <c r="H12" s="4"/>
      <c r="I12" s="4"/>
      <c r="J12" s="4"/>
      <c r="K12" s="4"/>
      <c r="L12" s="4"/>
      <c r="M12" s="4"/>
      <c r="N12" s="4"/>
      <c r="O12" s="4"/>
      <c r="P12" s="4"/>
      <c r="Q12" s="4"/>
    </row>
    <row r="13" spans="1:17" ht="27.75" hidden="1" customHeight="1" x14ac:dyDescent="0.25">
      <c r="A13" s="305" t="s">
        <v>3335</v>
      </c>
      <c r="B13" s="376" t="s">
        <v>3336</v>
      </c>
      <c r="C13" s="377"/>
      <c r="D13" s="4"/>
      <c r="E13" s="4"/>
      <c r="F13" s="4"/>
      <c r="G13" s="4"/>
      <c r="H13" s="4"/>
      <c r="I13" s="4"/>
      <c r="J13" s="4"/>
      <c r="K13" s="4"/>
      <c r="L13" s="4"/>
      <c r="M13" s="4"/>
      <c r="N13" s="4"/>
      <c r="O13" s="4"/>
      <c r="P13" s="4"/>
      <c r="Q13" s="4"/>
    </row>
    <row r="14" spans="1:17" ht="45.75" hidden="1" customHeight="1" x14ac:dyDescent="0.25">
      <c r="A14" s="305" t="s">
        <v>3337</v>
      </c>
      <c r="B14" s="376" t="s">
        <v>3338</v>
      </c>
      <c r="C14" s="377"/>
      <c r="D14" s="4"/>
      <c r="E14" s="4"/>
      <c r="F14" s="4"/>
      <c r="G14" s="4"/>
      <c r="H14" s="4"/>
      <c r="I14" s="4"/>
      <c r="J14" s="4"/>
      <c r="K14" s="4"/>
      <c r="L14" s="4"/>
      <c r="M14" s="4"/>
      <c r="N14" s="4"/>
      <c r="O14" s="4"/>
      <c r="P14" s="4"/>
      <c r="Q14" s="4"/>
    </row>
    <row r="15" spans="1:17" ht="45.75" hidden="1" customHeight="1" x14ac:dyDescent="0.25">
      <c r="A15" s="305" t="s">
        <v>3339</v>
      </c>
      <c r="B15" s="376" t="s">
        <v>3340</v>
      </c>
      <c r="C15" s="377"/>
      <c r="D15" s="4"/>
      <c r="E15" s="4"/>
      <c r="F15" s="4"/>
      <c r="G15" s="4"/>
      <c r="H15" s="4"/>
      <c r="I15" s="4"/>
      <c r="J15" s="4"/>
      <c r="K15" s="4"/>
      <c r="L15" s="4"/>
      <c r="M15" s="4"/>
      <c r="N15" s="4"/>
      <c r="O15" s="4"/>
      <c r="P15" s="4"/>
      <c r="Q15" s="4"/>
    </row>
    <row r="16" spans="1:17" ht="51" hidden="1" customHeight="1" x14ac:dyDescent="0.25">
      <c r="A16" s="305" t="s">
        <v>3341</v>
      </c>
      <c r="B16" s="376" t="s">
        <v>3342</v>
      </c>
      <c r="C16" s="377"/>
      <c r="D16" s="4"/>
      <c r="E16" s="4"/>
      <c r="F16" s="4"/>
      <c r="G16" s="4"/>
      <c r="H16" s="4"/>
      <c r="I16" s="4"/>
      <c r="J16" s="4"/>
      <c r="K16" s="4"/>
      <c r="L16" s="4"/>
      <c r="M16" s="4"/>
      <c r="N16" s="4"/>
      <c r="O16" s="4"/>
      <c r="P16" s="4"/>
      <c r="Q16" s="4"/>
    </row>
    <row r="17" spans="1:17" ht="27.75" hidden="1" customHeight="1" x14ac:dyDescent="0.25">
      <c r="A17" s="305" t="s">
        <v>3343</v>
      </c>
      <c r="B17" s="376" t="s">
        <v>3344</v>
      </c>
      <c r="C17" s="377"/>
      <c r="D17" s="4"/>
      <c r="E17" s="4"/>
      <c r="F17" s="4"/>
      <c r="G17" s="4"/>
      <c r="H17" s="4"/>
      <c r="I17" s="4"/>
      <c r="J17" s="4"/>
      <c r="K17" s="4"/>
      <c r="L17" s="4"/>
      <c r="M17" s="4"/>
      <c r="N17" s="4"/>
      <c r="O17" s="4"/>
      <c r="P17" s="4"/>
      <c r="Q17" s="4"/>
    </row>
    <row r="18" spans="1:17" ht="27.75" hidden="1" customHeight="1" x14ac:dyDescent="0.25">
      <c r="A18" s="305" t="s">
        <v>3345</v>
      </c>
      <c r="B18" s="376" t="s">
        <v>3346</v>
      </c>
      <c r="C18" s="377"/>
      <c r="D18" s="4"/>
      <c r="E18" s="4"/>
      <c r="F18" s="4"/>
      <c r="G18" s="4"/>
      <c r="H18" s="4"/>
      <c r="I18" s="4"/>
      <c r="J18" s="4"/>
      <c r="K18" s="4"/>
      <c r="L18" s="4"/>
      <c r="M18" s="4"/>
      <c r="N18" s="4"/>
      <c r="O18" s="4"/>
      <c r="P18" s="4"/>
      <c r="Q18" s="4"/>
    </row>
    <row r="19" spans="1:17" ht="45" hidden="1" customHeight="1" x14ac:dyDescent="0.25">
      <c r="A19" s="305" t="s">
        <v>3345</v>
      </c>
      <c r="B19" s="376" t="s">
        <v>3347</v>
      </c>
      <c r="C19" s="377"/>
      <c r="D19" s="4"/>
      <c r="E19" s="4"/>
      <c r="F19" s="4"/>
      <c r="G19" s="4"/>
      <c r="H19" s="4"/>
      <c r="I19" s="4"/>
      <c r="J19" s="4"/>
      <c r="K19" s="4"/>
      <c r="L19" s="4"/>
      <c r="M19" s="4"/>
      <c r="N19" s="4"/>
      <c r="O19" s="4"/>
      <c r="P19" s="4"/>
      <c r="Q19" s="4"/>
    </row>
    <row r="20" spans="1:17" ht="45" hidden="1" customHeight="1" x14ac:dyDescent="0.25">
      <c r="A20" s="305" t="s">
        <v>3348</v>
      </c>
      <c r="B20" s="376" t="s">
        <v>3349</v>
      </c>
      <c r="C20" s="377"/>
      <c r="D20" s="4"/>
      <c r="E20" s="4"/>
      <c r="F20" s="4"/>
      <c r="G20" s="4"/>
      <c r="H20" s="4"/>
      <c r="I20" s="4"/>
      <c r="J20" s="4"/>
      <c r="K20" s="4"/>
      <c r="L20" s="4"/>
      <c r="M20" s="4"/>
      <c r="N20" s="4"/>
      <c r="O20" s="4"/>
      <c r="P20" s="4"/>
      <c r="Q20" s="4"/>
    </row>
    <row r="21" spans="1:17" ht="30" hidden="1" customHeight="1" x14ac:dyDescent="0.25">
      <c r="A21" s="305" t="s">
        <v>3350</v>
      </c>
      <c r="B21" s="376" t="s">
        <v>3351</v>
      </c>
      <c r="C21" s="377"/>
      <c r="D21" s="4"/>
      <c r="E21" s="4"/>
      <c r="F21" s="4"/>
      <c r="G21" s="4"/>
      <c r="H21" s="4"/>
      <c r="I21" s="4"/>
      <c r="J21" s="4"/>
      <c r="K21" s="4"/>
      <c r="L21" s="4"/>
      <c r="M21" s="4"/>
      <c r="N21" s="4"/>
      <c r="O21" s="4"/>
      <c r="P21" s="4"/>
      <c r="Q21" s="4"/>
    </row>
    <row r="22" spans="1:17" ht="30" hidden="1" customHeight="1" x14ac:dyDescent="0.25">
      <c r="A22" s="305" t="s">
        <v>3352</v>
      </c>
      <c r="B22" s="376" t="s">
        <v>3353</v>
      </c>
      <c r="C22" s="377"/>
      <c r="D22" s="4"/>
      <c r="E22" s="4"/>
      <c r="F22" s="4"/>
      <c r="G22" s="4"/>
      <c r="H22" s="4"/>
      <c r="I22" s="4"/>
      <c r="J22" s="4"/>
      <c r="K22" s="4"/>
      <c r="L22" s="4"/>
      <c r="M22" s="4"/>
      <c r="N22" s="4"/>
      <c r="O22" s="4"/>
      <c r="P22" s="4"/>
      <c r="Q22" s="4"/>
    </row>
    <row r="23" spans="1:17" ht="30" hidden="1" customHeight="1" x14ac:dyDescent="0.25">
      <c r="A23" s="305" t="s">
        <v>3354</v>
      </c>
      <c r="B23" s="376" t="s">
        <v>3355</v>
      </c>
      <c r="C23" s="377"/>
      <c r="D23" s="4"/>
      <c r="E23" s="4"/>
      <c r="F23" s="4"/>
      <c r="G23" s="4"/>
      <c r="H23" s="4"/>
      <c r="I23" s="4"/>
      <c r="J23" s="4"/>
      <c r="K23" s="4"/>
      <c r="L23" s="4"/>
      <c r="M23" s="4"/>
      <c r="N23" s="4"/>
      <c r="O23" s="4"/>
      <c r="P23" s="4"/>
      <c r="Q23" s="4"/>
    </row>
    <row r="24" spans="1:17" ht="30" hidden="1" customHeight="1" x14ac:dyDescent="0.25">
      <c r="A24" s="305" t="s">
        <v>3356</v>
      </c>
      <c r="B24" s="376" t="s">
        <v>3357</v>
      </c>
      <c r="C24" s="377"/>
      <c r="D24" s="4"/>
      <c r="E24" s="4"/>
      <c r="F24" s="4"/>
      <c r="G24" s="4"/>
      <c r="H24" s="4"/>
      <c r="I24" s="4"/>
      <c r="J24" s="4"/>
      <c r="K24" s="4"/>
      <c r="L24" s="4"/>
      <c r="M24" s="4"/>
      <c r="N24" s="4"/>
      <c r="O24" s="4"/>
      <c r="P24" s="4"/>
      <c r="Q24" s="4"/>
    </row>
    <row r="25" spans="1:17" ht="30" hidden="1" customHeight="1" x14ac:dyDescent="0.25">
      <c r="A25" s="305" t="s">
        <v>3358</v>
      </c>
      <c r="B25" s="376" t="s">
        <v>3359</v>
      </c>
      <c r="C25" s="377"/>
      <c r="D25" s="4"/>
      <c r="E25" s="4"/>
      <c r="F25" s="4"/>
      <c r="G25" s="4"/>
      <c r="H25" s="4"/>
      <c r="I25" s="4"/>
      <c r="J25" s="4"/>
      <c r="K25" s="4"/>
      <c r="L25" s="4"/>
      <c r="M25" s="4"/>
      <c r="N25" s="4"/>
      <c r="O25" s="4"/>
      <c r="P25" s="4"/>
      <c r="Q25" s="4"/>
    </row>
    <row r="26" spans="1:17" ht="30" hidden="1" customHeight="1" x14ac:dyDescent="0.25">
      <c r="A26" s="305" t="s">
        <v>3360</v>
      </c>
      <c r="B26" s="376" t="s">
        <v>3361</v>
      </c>
      <c r="C26" s="377"/>
      <c r="D26" s="4"/>
      <c r="E26" s="4"/>
      <c r="F26" s="4"/>
      <c r="G26" s="4"/>
      <c r="H26" s="4"/>
      <c r="I26" s="4"/>
      <c r="J26" s="4"/>
      <c r="K26" s="4"/>
      <c r="L26" s="4"/>
      <c r="M26" s="4"/>
      <c r="N26" s="4"/>
      <c r="O26" s="4"/>
      <c r="P26" s="4"/>
      <c r="Q26" s="4"/>
    </row>
    <row r="27" spans="1:17" ht="70.5" hidden="1" customHeight="1" x14ac:dyDescent="0.25">
      <c r="A27" s="305" t="s">
        <v>3362</v>
      </c>
      <c r="B27" s="376" t="s">
        <v>3363</v>
      </c>
      <c r="C27" s="377"/>
      <c r="D27" s="4"/>
      <c r="E27" s="4"/>
      <c r="F27" s="4"/>
      <c r="G27" s="4"/>
      <c r="H27" s="4"/>
      <c r="I27" s="4"/>
      <c r="J27" s="4"/>
      <c r="K27" s="4"/>
      <c r="L27" s="4"/>
      <c r="M27" s="4"/>
      <c r="N27" s="4"/>
      <c r="O27" s="4"/>
      <c r="P27" s="4"/>
      <c r="Q27" s="4"/>
    </row>
    <row r="28" spans="1:17" ht="48" hidden="1" customHeight="1" x14ac:dyDescent="0.25">
      <c r="A28" s="305" t="s">
        <v>3364</v>
      </c>
      <c r="B28" s="376" t="s">
        <v>3365</v>
      </c>
      <c r="C28" s="377"/>
      <c r="D28" s="4"/>
      <c r="E28" s="4"/>
      <c r="F28" s="4"/>
      <c r="G28" s="4"/>
      <c r="H28" s="4"/>
      <c r="I28" s="4"/>
      <c r="J28" s="4"/>
      <c r="K28" s="4"/>
      <c r="L28" s="4"/>
      <c r="M28" s="4"/>
      <c r="N28" s="4"/>
      <c r="O28" s="4"/>
      <c r="P28" s="4"/>
      <c r="Q28" s="4"/>
    </row>
    <row r="29" spans="1:17" ht="100.5" hidden="1" customHeight="1" x14ac:dyDescent="0.25">
      <c r="A29" s="305" t="s">
        <v>3366</v>
      </c>
      <c r="B29" s="376" t="s">
        <v>3367</v>
      </c>
      <c r="C29" s="377"/>
      <c r="D29" s="4"/>
      <c r="E29" s="4"/>
      <c r="F29" s="4"/>
      <c r="G29" s="4"/>
      <c r="H29" s="4"/>
      <c r="I29" s="4"/>
      <c r="J29" s="4"/>
      <c r="K29" s="4"/>
      <c r="L29" s="4"/>
      <c r="M29" s="4"/>
      <c r="N29" s="4"/>
      <c r="O29" s="4"/>
      <c r="P29" s="4"/>
      <c r="Q29" s="4"/>
    </row>
    <row r="30" spans="1:17" ht="45" hidden="1" customHeight="1" x14ac:dyDescent="0.25">
      <c r="A30" s="305" t="s">
        <v>3368</v>
      </c>
      <c r="B30" s="376" t="s">
        <v>3369</v>
      </c>
      <c r="C30" s="377"/>
      <c r="D30" s="4"/>
      <c r="E30" s="4"/>
      <c r="F30" s="4"/>
      <c r="G30" s="4"/>
      <c r="H30" s="4"/>
      <c r="I30" s="4"/>
      <c r="J30" s="4"/>
      <c r="K30" s="4"/>
      <c r="L30" s="4"/>
      <c r="M30" s="4"/>
      <c r="N30" s="4"/>
      <c r="O30" s="4"/>
      <c r="P30" s="4"/>
      <c r="Q30" s="4"/>
    </row>
    <row r="31" spans="1:17" ht="45" hidden="1" customHeight="1" x14ac:dyDescent="0.25">
      <c r="A31" s="305" t="s">
        <v>3370</v>
      </c>
      <c r="B31" s="376" t="s">
        <v>3371</v>
      </c>
      <c r="C31" s="377"/>
      <c r="D31" s="4"/>
      <c r="E31" s="4"/>
      <c r="F31" s="4"/>
      <c r="G31" s="4"/>
      <c r="H31" s="4"/>
      <c r="I31" s="4"/>
      <c r="J31" s="4"/>
      <c r="K31" s="4"/>
      <c r="L31" s="4"/>
      <c r="M31" s="4"/>
      <c r="N31" s="4"/>
      <c r="O31" s="4"/>
      <c r="P31" s="4"/>
      <c r="Q31" s="4"/>
    </row>
    <row r="32" spans="1:17" ht="45" hidden="1" customHeight="1" x14ac:dyDescent="0.25">
      <c r="A32" s="305" t="s">
        <v>3372</v>
      </c>
      <c r="B32" s="376" t="s">
        <v>3373</v>
      </c>
      <c r="C32" s="377"/>
      <c r="D32" s="4"/>
      <c r="E32" s="4"/>
      <c r="F32" s="4"/>
      <c r="G32" s="4"/>
      <c r="H32" s="4"/>
      <c r="I32" s="4"/>
      <c r="J32" s="4"/>
      <c r="K32" s="4"/>
      <c r="L32" s="4"/>
      <c r="M32" s="4"/>
      <c r="N32" s="4"/>
      <c r="O32" s="4"/>
      <c r="P32" s="4"/>
      <c r="Q32" s="4"/>
    </row>
    <row r="33" spans="1:17" ht="72" hidden="1" customHeight="1" x14ac:dyDescent="0.25">
      <c r="A33" s="305" t="s">
        <v>3374</v>
      </c>
      <c r="B33" s="376" t="s">
        <v>3375</v>
      </c>
      <c r="C33" s="377"/>
      <c r="D33" s="4"/>
      <c r="E33" s="4"/>
      <c r="F33" s="4"/>
      <c r="G33" s="4"/>
      <c r="H33" s="4"/>
      <c r="I33" s="4"/>
      <c r="J33" s="4"/>
      <c r="K33" s="4"/>
      <c r="L33" s="4"/>
      <c r="M33" s="4"/>
      <c r="N33" s="4"/>
      <c r="O33" s="4"/>
      <c r="P33" s="4"/>
      <c r="Q33" s="4"/>
    </row>
    <row r="34" spans="1:17" ht="79.5" hidden="1" customHeight="1" x14ac:dyDescent="0.25">
      <c r="A34" s="305" t="s">
        <v>3376</v>
      </c>
      <c r="B34" s="376" t="s">
        <v>3377</v>
      </c>
      <c r="C34" s="377"/>
      <c r="D34" s="4"/>
      <c r="E34" s="4"/>
      <c r="F34" s="4"/>
      <c r="G34" s="4"/>
      <c r="H34" s="4"/>
      <c r="I34" s="4"/>
      <c r="J34" s="4"/>
      <c r="K34" s="4"/>
      <c r="L34" s="4"/>
      <c r="M34" s="4"/>
      <c r="N34" s="4"/>
      <c r="O34" s="4"/>
      <c r="P34" s="4"/>
      <c r="Q34" s="4"/>
    </row>
    <row r="35" spans="1:17" ht="70.5" hidden="1" customHeight="1" x14ac:dyDescent="0.25">
      <c r="A35" s="305" t="s">
        <v>3378</v>
      </c>
      <c r="B35" s="376" t="s">
        <v>3379</v>
      </c>
      <c r="C35" s="377"/>
      <c r="D35" s="4"/>
      <c r="E35" s="4"/>
      <c r="F35" s="4"/>
      <c r="G35" s="4"/>
      <c r="H35" s="4"/>
      <c r="I35" s="4"/>
      <c r="J35" s="4"/>
      <c r="K35" s="4"/>
      <c r="L35" s="4"/>
      <c r="M35" s="4"/>
      <c r="N35" s="4"/>
      <c r="O35" s="4"/>
      <c r="P35" s="4"/>
      <c r="Q35" s="4"/>
    </row>
    <row r="36" spans="1:17" ht="45.75" hidden="1" customHeight="1" x14ac:dyDescent="0.25">
      <c r="A36" s="305" t="s">
        <v>3380</v>
      </c>
      <c r="B36" s="376" t="s">
        <v>3381</v>
      </c>
      <c r="C36" s="377"/>
      <c r="D36" s="4"/>
      <c r="E36" s="4"/>
      <c r="F36" s="4"/>
      <c r="G36" s="4"/>
      <c r="H36" s="4"/>
      <c r="I36" s="4"/>
      <c r="J36" s="4"/>
      <c r="K36" s="4"/>
      <c r="L36" s="4"/>
      <c r="M36" s="4"/>
      <c r="N36" s="4"/>
      <c r="O36" s="4"/>
      <c r="P36" s="4"/>
      <c r="Q36" s="4"/>
    </row>
    <row r="37" spans="1:17" ht="54.75" hidden="1" customHeight="1" x14ac:dyDescent="0.25">
      <c r="A37" s="305" t="s">
        <v>3382</v>
      </c>
      <c r="B37" s="376" t="s">
        <v>3383</v>
      </c>
      <c r="C37" s="377"/>
      <c r="D37" s="4"/>
      <c r="E37" s="4"/>
      <c r="F37" s="4"/>
      <c r="G37" s="4"/>
      <c r="H37" s="4"/>
      <c r="I37" s="4"/>
      <c r="J37" s="4"/>
      <c r="K37" s="4"/>
      <c r="L37" s="4"/>
      <c r="M37" s="4"/>
      <c r="N37" s="4"/>
      <c r="O37" s="4"/>
      <c r="P37" s="4"/>
      <c r="Q37" s="4"/>
    </row>
    <row r="38" spans="1:17" ht="37.5" hidden="1" customHeight="1" x14ac:dyDescent="0.25">
      <c r="A38" s="305" t="s">
        <v>3384</v>
      </c>
      <c r="B38" s="376" t="s">
        <v>3385</v>
      </c>
      <c r="C38" s="377"/>
      <c r="D38" s="4"/>
      <c r="E38" s="4"/>
      <c r="F38" s="4"/>
      <c r="G38" s="4"/>
      <c r="H38" s="4"/>
      <c r="I38" s="4"/>
      <c r="J38" s="4"/>
      <c r="K38" s="4"/>
      <c r="L38" s="4"/>
      <c r="M38" s="4"/>
      <c r="N38" s="4"/>
      <c r="O38" s="4"/>
      <c r="P38" s="4"/>
      <c r="Q38" s="4"/>
    </row>
    <row r="39" spans="1:17" ht="61.5" hidden="1" customHeight="1" x14ac:dyDescent="0.25">
      <c r="A39" s="305" t="s">
        <v>3386</v>
      </c>
      <c r="B39" s="376" t="s">
        <v>3387</v>
      </c>
      <c r="C39" s="377"/>
      <c r="D39" s="4"/>
      <c r="E39" s="4"/>
      <c r="F39" s="4"/>
      <c r="G39" s="4"/>
      <c r="H39" s="4"/>
      <c r="I39" s="4"/>
      <c r="J39" s="4"/>
      <c r="K39" s="4"/>
      <c r="L39" s="4"/>
      <c r="M39" s="4"/>
      <c r="N39" s="4"/>
      <c r="O39" s="4"/>
      <c r="P39" s="4"/>
      <c r="Q39" s="4"/>
    </row>
    <row r="40" spans="1:17" ht="53.25" hidden="1" customHeight="1" x14ac:dyDescent="0.25">
      <c r="A40" s="305" t="s">
        <v>3388</v>
      </c>
      <c r="B40" s="376" t="s">
        <v>3389</v>
      </c>
      <c r="C40" s="377"/>
      <c r="D40" s="4"/>
      <c r="E40" s="4"/>
      <c r="F40" s="4"/>
      <c r="G40" s="4"/>
      <c r="H40" s="4"/>
      <c r="I40" s="4"/>
      <c r="J40" s="4"/>
      <c r="K40" s="4"/>
      <c r="L40" s="4"/>
      <c r="M40" s="4"/>
      <c r="N40" s="4"/>
      <c r="O40" s="4"/>
      <c r="P40" s="4"/>
      <c r="Q40" s="4"/>
    </row>
    <row r="41" spans="1:17" ht="73.5" hidden="1" customHeight="1" x14ac:dyDescent="0.25">
      <c r="A41" s="305" t="s">
        <v>3390</v>
      </c>
      <c r="B41" s="376" t="s">
        <v>3391</v>
      </c>
      <c r="C41" s="377"/>
      <c r="D41" s="4"/>
      <c r="E41" s="4"/>
      <c r="F41" s="4"/>
      <c r="G41" s="4"/>
      <c r="H41" s="4"/>
      <c r="I41" s="4"/>
      <c r="J41" s="4"/>
      <c r="K41" s="4"/>
      <c r="L41" s="4"/>
      <c r="M41" s="4"/>
      <c r="N41" s="4"/>
      <c r="O41" s="4"/>
      <c r="P41" s="4"/>
      <c r="Q41" s="4"/>
    </row>
    <row r="42" spans="1:17" ht="57.75" hidden="1" customHeight="1" x14ac:dyDescent="0.25">
      <c r="A42" s="305" t="s">
        <v>3392</v>
      </c>
      <c r="B42" s="376" t="s">
        <v>3393</v>
      </c>
      <c r="C42" s="377"/>
      <c r="D42" s="4"/>
      <c r="E42" s="4"/>
      <c r="F42" s="4"/>
      <c r="G42" s="4"/>
      <c r="H42" s="4"/>
      <c r="I42" s="4"/>
      <c r="J42" s="4"/>
      <c r="K42" s="4"/>
      <c r="L42" s="4"/>
      <c r="M42" s="4"/>
      <c r="N42" s="4"/>
      <c r="O42" s="4"/>
      <c r="P42" s="4"/>
      <c r="Q42" s="4"/>
    </row>
    <row r="43" spans="1:17" ht="84" hidden="1" customHeight="1" x14ac:dyDescent="0.25">
      <c r="A43" s="305" t="s">
        <v>3394</v>
      </c>
      <c r="B43" s="376" t="s">
        <v>3395</v>
      </c>
      <c r="C43" s="377"/>
      <c r="D43" s="4"/>
      <c r="E43" s="4"/>
      <c r="F43" s="4"/>
      <c r="G43" s="4"/>
      <c r="H43" s="4"/>
      <c r="I43" s="4"/>
      <c r="J43" s="4"/>
      <c r="K43" s="4"/>
      <c r="L43" s="4"/>
      <c r="M43" s="4"/>
      <c r="N43" s="4"/>
      <c r="O43" s="4"/>
      <c r="P43" s="4"/>
      <c r="Q43" s="4"/>
    </row>
    <row r="44" spans="1:17" ht="48" hidden="1" customHeight="1" x14ac:dyDescent="0.25">
      <c r="A44" s="305" t="s">
        <v>3396</v>
      </c>
      <c r="B44" s="376" t="s">
        <v>3397</v>
      </c>
      <c r="C44" s="377"/>
      <c r="D44" s="4"/>
      <c r="E44" s="4"/>
      <c r="F44" s="4"/>
      <c r="G44" s="4"/>
      <c r="H44" s="4"/>
      <c r="I44" s="4"/>
      <c r="J44" s="4"/>
      <c r="K44" s="4"/>
      <c r="L44" s="4"/>
      <c r="M44" s="4"/>
      <c r="N44" s="4"/>
      <c r="O44" s="4"/>
      <c r="P44" s="4"/>
      <c r="Q44" s="4"/>
    </row>
    <row r="45" spans="1:17" ht="57" hidden="1" customHeight="1" x14ac:dyDescent="0.25">
      <c r="A45" s="305" t="s">
        <v>3398</v>
      </c>
      <c r="B45" s="376" t="s">
        <v>3399</v>
      </c>
      <c r="C45" s="377"/>
      <c r="D45" s="4"/>
      <c r="E45" s="4"/>
      <c r="F45" s="4"/>
      <c r="G45" s="4"/>
      <c r="H45" s="4"/>
      <c r="I45" s="4"/>
      <c r="J45" s="4"/>
      <c r="K45" s="4"/>
      <c r="L45" s="4"/>
      <c r="M45" s="4"/>
      <c r="N45" s="4"/>
      <c r="O45" s="4"/>
      <c r="P45" s="4"/>
      <c r="Q45" s="4"/>
    </row>
    <row r="46" spans="1:17" ht="73.5" hidden="1" customHeight="1" x14ac:dyDescent="0.25">
      <c r="A46" s="305" t="s">
        <v>3400</v>
      </c>
      <c r="B46" s="385" t="s">
        <v>3401</v>
      </c>
      <c r="C46" s="377"/>
      <c r="D46" s="41"/>
      <c r="E46" s="4"/>
      <c r="F46" s="4"/>
      <c r="G46" s="4"/>
      <c r="H46" s="4"/>
      <c r="I46" s="4"/>
      <c r="J46" s="4"/>
      <c r="K46" s="4"/>
      <c r="L46" s="4"/>
      <c r="M46" s="4"/>
      <c r="N46" s="4"/>
      <c r="O46" s="4"/>
      <c r="P46" s="4"/>
      <c r="Q46" s="4"/>
    </row>
    <row r="47" spans="1:17" ht="66" hidden="1" customHeight="1" x14ac:dyDescent="0.25">
      <c r="A47" s="46" t="s">
        <v>3402</v>
      </c>
      <c r="B47" s="386" t="s">
        <v>3403</v>
      </c>
      <c r="C47" s="386"/>
      <c r="D47" s="4"/>
      <c r="E47" s="4"/>
      <c r="F47" s="4"/>
      <c r="G47" s="4"/>
      <c r="H47" s="4"/>
      <c r="I47" s="4"/>
      <c r="J47" s="4"/>
      <c r="K47" s="4"/>
      <c r="L47" s="4"/>
      <c r="M47" s="4"/>
      <c r="N47" s="4"/>
      <c r="O47" s="4"/>
      <c r="P47" s="4"/>
      <c r="Q47" s="4"/>
    </row>
    <row r="48" spans="1:17" ht="123.75" customHeight="1" x14ac:dyDescent="0.25">
      <c r="A48" s="267" t="s">
        <v>3404</v>
      </c>
      <c r="B48" s="384" t="s">
        <v>3405</v>
      </c>
      <c r="C48" s="383"/>
      <c r="D48" s="4"/>
      <c r="E48" s="4"/>
      <c r="F48" s="4"/>
      <c r="G48" s="4"/>
      <c r="H48" s="4"/>
      <c r="I48" s="4"/>
      <c r="J48" s="4"/>
      <c r="K48" s="4"/>
      <c r="L48" s="4"/>
      <c r="M48" s="4"/>
      <c r="N48" s="4"/>
      <c r="O48" s="4"/>
      <c r="P48" s="4"/>
      <c r="Q48" s="4"/>
    </row>
    <row r="49" spans="1:17" ht="34.5" customHeight="1" x14ac:dyDescent="0.25">
      <c r="A49" s="267" t="s">
        <v>3406</v>
      </c>
      <c r="B49" s="382" t="s">
        <v>3407</v>
      </c>
      <c r="C49" s="383"/>
      <c r="D49" s="4"/>
      <c r="E49" s="4"/>
      <c r="F49" s="4"/>
      <c r="G49" s="4"/>
      <c r="H49" s="4"/>
      <c r="I49" s="4"/>
      <c r="J49" s="4"/>
      <c r="K49" s="4"/>
      <c r="L49" s="4"/>
      <c r="M49" s="4"/>
      <c r="N49" s="4"/>
      <c r="O49" s="4"/>
      <c r="P49" s="4"/>
      <c r="Q49" s="4"/>
    </row>
    <row r="50" spans="1:17" ht="34.5" customHeight="1" x14ac:dyDescent="0.25">
      <c r="A50" s="267" t="s">
        <v>3408</v>
      </c>
      <c r="B50" s="382" t="s">
        <v>3409</v>
      </c>
      <c r="C50" s="383"/>
      <c r="D50" s="4"/>
      <c r="E50" s="4"/>
      <c r="F50" s="4"/>
      <c r="G50" s="4"/>
      <c r="H50" s="4"/>
      <c r="I50" s="4"/>
      <c r="J50" s="4"/>
      <c r="K50" s="4"/>
      <c r="L50" s="4"/>
      <c r="M50" s="4"/>
      <c r="N50" s="4"/>
      <c r="O50" s="4"/>
      <c r="P50" s="4"/>
      <c r="Q50" s="4"/>
    </row>
    <row r="51" spans="1:17" ht="31.5" customHeight="1" x14ac:dyDescent="0.25">
      <c r="A51" s="306" t="s">
        <v>3410</v>
      </c>
      <c r="B51" s="376" t="s">
        <v>3411</v>
      </c>
      <c r="C51" s="377"/>
      <c r="D51" s="4"/>
      <c r="E51" s="4"/>
      <c r="F51" s="4"/>
      <c r="G51" s="4"/>
      <c r="H51" s="4"/>
      <c r="I51" s="4"/>
      <c r="J51" s="4"/>
      <c r="K51" s="4"/>
      <c r="L51" s="4"/>
      <c r="M51" s="4"/>
      <c r="N51" s="4"/>
      <c r="O51" s="4"/>
      <c r="P51" s="4"/>
      <c r="Q51" s="4"/>
    </row>
    <row r="52" spans="1:17" ht="31.5" customHeight="1" x14ac:dyDescent="0.25">
      <c r="A52" s="306" t="s">
        <v>3412</v>
      </c>
      <c r="B52" s="376" t="s">
        <v>3413</v>
      </c>
      <c r="C52" s="377"/>
      <c r="D52" s="4"/>
      <c r="E52" s="4"/>
      <c r="F52" s="4"/>
      <c r="G52" s="4"/>
      <c r="H52" s="4"/>
      <c r="I52" s="4"/>
      <c r="J52" s="4"/>
      <c r="K52" s="4"/>
      <c r="L52" s="4"/>
      <c r="M52" s="4"/>
      <c r="N52" s="4"/>
      <c r="O52" s="4"/>
      <c r="P52" s="4"/>
      <c r="Q52" s="4"/>
    </row>
    <row r="53" spans="1:17" ht="31.5" customHeight="1" x14ac:dyDescent="0.25">
      <c r="A53" s="306" t="s">
        <v>3414</v>
      </c>
      <c r="B53" s="374" t="s">
        <v>3415</v>
      </c>
      <c r="C53" s="375"/>
      <c r="D53" s="4"/>
      <c r="E53" s="4"/>
      <c r="F53" s="4"/>
      <c r="G53" s="4"/>
      <c r="H53" s="4"/>
      <c r="I53" s="4"/>
      <c r="J53" s="4"/>
      <c r="K53" s="4"/>
      <c r="L53" s="4"/>
      <c r="M53" s="4"/>
      <c r="N53" s="4"/>
      <c r="O53" s="4"/>
      <c r="P53" s="4"/>
      <c r="Q53" s="4"/>
    </row>
    <row r="54" spans="1:17" ht="31.5" customHeight="1" x14ac:dyDescent="0.25">
      <c r="A54" s="306" t="s">
        <v>3416</v>
      </c>
      <c r="B54" s="374" t="s">
        <v>3417</v>
      </c>
      <c r="C54" s="375"/>
      <c r="D54" s="4"/>
      <c r="E54" s="4"/>
      <c r="F54" s="4"/>
      <c r="G54" s="4"/>
      <c r="H54" s="4"/>
      <c r="I54" s="4"/>
      <c r="J54" s="4"/>
      <c r="K54" s="4"/>
      <c r="L54" s="4"/>
      <c r="M54" s="4"/>
      <c r="N54" s="4"/>
      <c r="O54" s="4"/>
      <c r="P54" s="4"/>
      <c r="Q54" s="4"/>
    </row>
    <row r="55" spans="1:17" ht="54.6" customHeight="1" x14ac:dyDescent="0.25">
      <c r="A55" s="306" t="s">
        <v>3418</v>
      </c>
      <c r="B55" s="374" t="s">
        <v>3419</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2024-01-31T10:51:48Z</dcterms:modified>
</cp:coreProperties>
</file>